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<sst xmlns="http://schemas.openxmlformats.org/spreadsheetml/2006/main" count="332" uniqueCount="133">
  <si>
    <t>ZADAR, NIKOLE TESLE 9C</t>
  </si>
  <si>
    <t>Konto</t>
  </si>
  <si>
    <t>Predmet nabave</t>
  </si>
  <si>
    <t>Red.br.</t>
  </si>
  <si>
    <t>Energija:</t>
  </si>
  <si>
    <t xml:space="preserve">Sitni inventar- </t>
  </si>
  <si>
    <t>Uredski materijal:</t>
  </si>
  <si>
    <r>
      <t>Materijal i sirovine</t>
    </r>
    <r>
      <rPr>
        <i/>
        <sz val="12"/>
        <rFont val="Times New Roman"/>
        <family val="1"/>
      </rPr>
      <t>:</t>
    </r>
  </si>
  <si>
    <t>TEHNIČKA ŠKOLA</t>
  </si>
  <si>
    <t>Knjige za knjižnicu</t>
  </si>
  <si>
    <t>Ostale usluge</t>
  </si>
  <si>
    <r>
      <t>Komunalne usluge</t>
    </r>
    <r>
      <rPr>
        <i/>
        <sz val="11"/>
        <rFont val="Times New Roman"/>
        <family val="1"/>
      </rPr>
      <t>:</t>
    </r>
  </si>
  <si>
    <t>Zaš. radna odjeća i obuća</t>
  </si>
  <si>
    <t>Materij.i sred.za čišćenje</t>
  </si>
  <si>
    <t xml:space="preserve">poštarina </t>
  </si>
  <si>
    <t>opskrba vodom</t>
  </si>
  <si>
    <r>
      <t xml:space="preserve"> </t>
    </r>
    <r>
      <rPr>
        <sz val="11"/>
        <rFont val="Times New Roman"/>
        <family val="1"/>
      </rPr>
      <t>odvoz smeća</t>
    </r>
  </si>
  <si>
    <t>deratizacija i dezinsekcija</t>
  </si>
  <si>
    <t>dimnjačarske i ekološke</t>
  </si>
  <si>
    <t>ostale komunalne usluge</t>
  </si>
  <si>
    <t xml:space="preserve"> Usluge čuvanja imovine</t>
  </si>
  <si>
    <t>Zdravszvene usluge</t>
  </si>
  <si>
    <r>
      <t>Mat. i djel. za tek.održav</t>
    </r>
    <r>
      <rPr>
        <i/>
        <sz val="11"/>
        <rFont val="Times New Roman"/>
        <family val="1"/>
      </rPr>
      <t>.</t>
    </r>
  </si>
  <si>
    <r>
      <t>Usl. promidž. i infor</t>
    </r>
    <r>
      <rPr>
        <i/>
        <sz val="11"/>
        <rFont val="Times New Roman"/>
        <family val="1"/>
      </rPr>
      <t>.</t>
    </r>
  </si>
  <si>
    <t>1.</t>
  </si>
  <si>
    <t>2.</t>
  </si>
  <si>
    <t>3.</t>
  </si>
  <si>
    <t>4.</t>
  </si>
  <si>
    <t>5.</t>
  </si>
  <si>
    <t>6.</t>
  </si>
  <si>
    <t>8.</t>
  </si>
  <si>
    <t>7.</t>
  </si>
  <si>
    <t>9.</t>
  </si>
  <si>
    <t>10.</t>
  </si>
  <si>
    <t>11.</t>
  </si>
  <si>
    <t>12.</t>
  </si>
  <si>
    <t>13.</t>
  </si>
  <si>
    <t>14.</t>
  </si>
  <si>
    <t>15.</t>
  </si>
  <si>
    <t>Premije osiguranja šk.imov.</t>
  </si>
  <si>
    <t xml:space="preserve"> ostale usluge tekuć.održ.</t>
  </si>
  <si>
    <t>rtv prist., tisak, oglasi i drugo</t>
  </si>
  <si>
    <t>Postrojenja i oprema</t>
  </si>
  <si>
    <t>Voditelj računovodstva:</t>
  </si>
  <si>
    <t>Školska oprema- projektori i sl.</t>
  </si>
  <si>
    <t>Zakupnine i najamnine</t>
  </si>
  <si>
    <t>Zakupnine -opreme</t>
  </si>
  <si>
    <t>Zakupnine-prijevoznih sredstava</t>
  </si>
  <si>
    <t>mr.sc. Denis Prusac, dipl.ing</t>
  </si>
  <si>
    <t>Vrsta postupka</t>
  </si>
  <si>
    <t>Eviden. broj</t>
  </si>
  <si>
    <t>Ostali materijal za rad</t>
  </si>
  <si>
    <t>ugovor/narudžbenica</t>
  </si>
  <si>
    <t>Trajanje postupka</t>
  </si>
  <si>
    <t>NABAVA USLUGA</t>
  </si>
  <si>
    <t>NABAVA ROBA</t>
  </si>
  <si>
    <r>
      <t>Preventivni i obvezni zdr.pregl</t>
    </r>
    <r>
      <rPr>
        <sz val="11"/>
        <rFont val="Arial"/>
        <family val="2"/>
      </rPr>
      <t>.</t>
    </r>
  </si>
  <si>
    <t>Reprezentacija</t>
  </si>
  <si>
    <t>Ostali nespomenuti rash.posl.</t>
  </si>
  <si>
    <t>NEFINANCIJSKA IMOVINA</t>
  </si>
  <si>
    <t>ugovor</t>
  </si>
  <si>
    <t>Računalne usluge</t>
  </si>
  <si>
    <t>16.</t>
  </si>
  <si>
    <t>17.</t>
  </si>
  <si>
    <t>18.</t>
  </si>
  <si>
    <t>19.</t>
  </si>
  <si>
    <t>20.</t>
  </si>
  <si>
    <t>UKUPNO NABAVA ROBE</t>
  </si>
  <si>
    <t>UKUPNO NABAVA USLUGA</t>
  </si>
  <si>
    <t>SVEUKUPNO  NABAVA</t>
  </si>
  <si>
    <t>NABAVA NEF. IMOV.</t>
  </si>
  <si>
    <t>Procj.vrijed. bez PDV</t>
  </si>
  <si>
    <t>OST.NESPOM.RASHODI</t>
  </si>
  <si>
    <t>ROBA, USLUGE I OSTALI NESP.</t>
  </si>
  <si>
    <t>Računala i računalna oprema</t>
  </si>
  <si>
    <t>Ostala uredska oprema</t>
  </si>
  <si>
    <t>Oprema za održavanje i zaštitu</t>
  </si>
  <si>
    <t>priruč,časopisi, dnev.tisak i sl.</t>
  </si>
  <si>
    <t>Materijal za održ.čistoće</t>
  </si>
  <si>
    <r>
      <t xml:space="preserve"> O</t>
    </r>
    <r>
      <rPr>
        <i/>
        <sz val="11"/>
        <rFont val="Times New Roman"/>
        <family val="1"/>
      </rPr>
      <t>stali mat. za higij.potrebe</t>
    </r>
  </si>
  <si>
    <t xml:space="preserve">sapuni i papir za ruke </t>
  </si>
  <si>
    <t>ugovor/narudžb./ponuda</t>
  </si>
  <si>
    <t>Uredski materijal i ost.mat.rashodi ukupno:</t>
  </si>
  <si>
    <t>Materijal i sirovine :</t>
  </si>
  <si>
    <t>Osnovni mat.za teoretsku nastavu</t>
  </si>
  <si>
    <t>Osnovni mat.i rekviziti za TZK</t>
  </si>
  <si>
    <t>Osnovni mat.za praktičnu nastavu</t>
  </si>
  <si>
    <t>Pomoćni materijal u nastavi</t>
  </si>
  <si>
    <t>Pomoćni materijal- pedagoška dok.</t>
  </si>
  <si>
    <t xml:space="preserve"> </t>
  </si>
  <si>
    <t xml:space="preserve"> Električna energija</t>
  </si>
  <si>
    <t xml:space="preserve"> Lož ulje ekstra lako</t>
  </si>
  <si>
    <t>Narudžbenica/ZD žup</t>
  </si>
  <si>
    <t>Materij.i dij.tek. i inv.održ.</t>
  </si>
  <si>
    <t xml:space="preserve"> građevinskih objekata</t>
  </si>
  <si>
    <t>postrojenja i opreme</t>
  </si>
  <si>
    <t>alat</t>
  </si>
  <si>
    <t>ostali sitni inventar</t>
  </si>
  <si>
    <t>Službena radna i zaštitna</t>
  </si>
  <si>
    <t>odjeća</t>
  </si>
  <si>
    <t xml:space="preserve"> obuća</t>
  </si>
  <si>
    <t>usluge telefona</t>
  </si>
  <si>
    <t>Usluge telefona pošte i prijev.</t>
  </si>
  <si>
    <t>Usluge tek.i invest.održavanja objekata</t>
  </si>
  <si>
    <t>Usluge tek. i inv.održavanja</t>
  </si>
  <si>
    <t>Jednostavna nabava</t>
  </si>
  <si>
    <t>Materijal za urede - papir,</t>
  </si>
  <si>
    <t>pis.prib.i drugo</t>
  </si>
  <si>
    <t>Provedba iz pravilnika</t>
  </si>
  <si>
    <t>IV članak 5.</t>
  </si>
  <si>
    <t>Jed.nab.prov. ZD žup.</t>
  </si>
  <si>
    <t>IV članak 6.</t>
  </si>
  <si>
    <t>Poziv na ponudu 2 subjekta</t>
  </si>
  <si>
    <t>Procedura jednost.nabave</t>
  </si>
  <si>
    <t>IV članak 7.</t>
  </si>
  <si>
    <t>Ugovor sa SŠVV</t>
  </si>
  <si>
    <t>Obavijest/Radni nalog</t>
  </si>
  <si>
    <t>Zapisnik/Radni nalog</t>
  </si>
  <si>
    <t>Usluge odvjet.i pravnog savjet.</t>
  </si>
  <si>
    <t>Usluge nadzora zaš.na radu</t>
  </si>
  <si>
    <t>Usluge ažurir.račun.baza</t>
  </si>
  <si>
    <t>Intelektualne usluge</t>
  </si>
  <si>
    <t xml:space="preserve">Jednostavna nabava: Pravilnik o provedbi postupka jednostavne nabave ( stranica www:tehskolazd.hr) </t>
  </si>
  <si>
    <t xml:space="preserve">                        Na temelju članka 2.  Zakona o javnoj nabavi ( Narodne novine br.120/16.) </t>
  </si>
  <si>
    <t>Marija Mikšić i Lucija Jukić</t>
  </si>
  <si>
    <t xml:space="preserve">uz prijedlog Financijskog plana za 2020. godinu donosi  se  </t>
  </si>
  <si>
    <t>tijekom 2020.</t>
  </si>
  <si>
    <t>krajem 2019.</t>
  </si>
  <si>
    <t>Besplatni udžbenici -def.zanim.</t>
  </si>
  <si>
    <t>Laboratorijska oprema</t>
  </si>
  <si>
    <t>Zadar, 31. kolovoza 2020.</t>
  </si>
  <si>
    <t xml:space="preserve">PRIJEDLOG  PRVIH IZMJENA  PLANA  JEDNOSTAVNE NABAVE ZA POSLOVNU GODINU 2020.     u kunama  </t>
  </si>
  <si>
    <t xml:space="preserve">Ravnatelj: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</si>
</sst>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#,##0.0"/>
    <numFmt numFmtId="171" formatCode="0.000"/>
  </numFmts>
  <fonts count="59">
    <font>
      <sz val="10"/>
      <name val="Arial"/>
      <family val="0"/>
    </font>
    <font>
      <sz val="14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7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4" fontId="9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4" fontId="1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" fontId="9" fillId="0" borderId="11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9" fillId="0" borderId="11" xfId="0" applyFont="1" applyBorder="1" applyAlignment="1">
      <alignment/>
    </xf>
    <xf numFmtId="1" fontId="15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 indent="4"/>
    </xf>
    <xf numFmtId="1" fontId="16" fillId="0" borderId="10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2" fillId="0" borderId="15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0" fillId="0" borderId="18" xfId="0" applyBorder="1" applyAlignment="1">
      <alignment/>
    </xf>
    <xf numFmtId="0" fontId="13" fillId="0" borderId="0" xfId="0" applyFont="1" applyBorder="1" applyAlignment="1">
      <alignment/>
    </xf>
    <xf numFmtId="0" fontId="12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4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0" fillId="0" borderId="19" xfId="0" applyBorder="1" applyAlignment="1">
      <alignment/>
    </xf>
    <xf numFmtId="0" fontId="14" fillId="0" borderId="19" xfId="0" applyFont="1" applyBorder="1" applyAlignment="1">
      <alignment/>
    </xf>
    <xf numFmtId="1" fontId="9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0" xfId="0" applyFont="1" applyBorder="1" applyAlignment="1">
      <alignment/>
    </xf>
    <xf numFmtId="1" fontId="21" fillId="0" borderId="12" xfId="0" applyNumberFormat="1" applyFont="1" applyBorder="1" applyAlignment="1">
      <alignment/>
    </xf>
    <xf numFmtId="0" fontId="4" fillId="0" borderId="19" xfId="0" applyFont="1" applyBorder="1" applyAlignment="1">
      <alignment horizontal="left" vertical="top" wrapText="1"/>
    </xf>
    <xf numFmtId="0" fontId="9" fillId="0" borderId="20" xfId="0" applyFont="1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 horizontal="left" vertical="top" wrapText="1"/>
    </xf>
    <xf numFmtId="0" fontId="14" fillId="0" borderId="20" xfId="0" applyFont="1" applyBorder="1" applyAlignment="1">
      <alignment/>
    </xf>
    <xf numFmtId="1" fontId="21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9" fillId="0" borderId="22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14" fillId="0" borderId="22" xfId="0" applyFont="1" applyBorder="1" applyAlignment="1">
      <alignment/>
    </xf>
    <xf numFmtId="1" fontId="3" fillId="0" borderId="2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9" fillId="0" borderId="11" xfId="0" applyFont="1" applyBorder="1" applyAlignment="1">
      <alignment horizontal="left"/>
    </xf>
    <xf numFmtId="0" fontId="0" fillId="0" borderId="17" xfId="0" applyBorder="1" applyAlignment="1">
      <alignment/>
    </xf>
    <xf numFmtId="0" fontId="9" fillId="0" borderId="15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1" fontId="20" fillId="0" borderId="12" xfId="0" applyNumberFormat="1" applyFont="1" applyBorder="1" applyAlignment="1">
      <alignment/>
    </xf>
    <xf numFmtId="1" fontId="9" fillId="0" borderId="2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8" fillId="0" borderId="12" xfId="0" applyFont="1" applyBorder="1" applyAlignment="1">
      <alignment horizontal="left"/>
    </xf>
    <xf numFmtId="0" fontId="9" fillId="0" borderId="22" xfId="0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2" fillId="0" borderId="22" xfId="0" applyFont="1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4" fillId="0" borderId="1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/>
    </xf>
    <xf numFmtId="0" fontId="9" fillId="0" borderId="24" xfId="0" applyFont="1" applyBorder="1" applyAlignment="1">
      <alignment/>
    </xf>
    <xf numFmtId="0" fontId="7" fillId="0" borderId="12" xfId="0" applyFont="1" applyBorder="1" applyAlignment="1">
      <alignment horizontal="left"/>
    </xf>
    <xf numFmtId="1" fontId="9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1" fontId="0" fillId="0" borderId="11" xfId="0" applyNumberFormat="1" applyBorder="1" applyAlignment="1">
      <alignment/>
    </xf>
    <xf numFmtId="0" fontId="9" fillId="0" borderId="19" xfId="0" applyFont="1" applyBorder="1" applyAlignment="1">
      <alignment horizontal="left"/>
    </xf>
    <xf numFmtId="0" fontId="7" fillId="0" borderId="19" xfId="0" applyFont="1" applyBorder="1" applyAlignment="1">
      <alignment horizontal="left" vertical="top" wrapText="1"/>
    </xf>
    <xf numFmtId="1" fontId="22" fillId="0" borderId="12" xfId="0" applyNumberFormat="1" applyFont="1" applyBorder="1" applyAlignment="1">
      <alignment/>
    </xf>
    <xf numFmtId="1" fontId="23" fillId="0" borderId="12" xfId="0" applyNumberFormat="1" applyFont="1" applyBorder="1" applyAlignment="1">
      <alignment/>
    </xf>
    <xf numFmtId="0" fontId="9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14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4" fontId="0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21" fillId="0" borderId="16" xfId="0" applyNumberFormat="1" applyFont="1" applyBorder="1" applyAlignment="1">
      <alignment/>
    </xf>
    <xf numFmtId="1" fontId="21" fillId="0" borderId="11" xfId="0" applyNumberFormat="1" applyFont="1" applyBorder="1" applyAlignment="1">
      <alignment/>
    </xf>
    <xf numFmtId="0" fontId="2" fillId="0" borderId="27" xfId="0" applyFont="1" applyBorder="1" applyAlignment="1">
      <alignment/>
    </xf>
    <xf numFmtId="4" fontId="0" fillId="0" borderId="29" xfId="0" applyNumberFormat="1" applyFont="1" applyBorder="1" applyAlignment="1">
      <alignment/>
    </xf>
    <xf numFmtId="1" fontId="22" fillId="0" borderId="30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1" fontId="3" fillId="0" borderId="30" xfId="0" applyNumberFormat="1" applyFont="1" applyBorder="1" applyAlignment="1">
      <alignment/>
    </xf>
    <xf numFmtId="0" fontId="22" fillId="0" borderId="12" xfId="0" applyFont="1" applyBorder="1" applyAlignment="1">
      <alignment horizontal="left" vertical="top" wrapText="1"/>
    </xf>
    <xf numFmtId="1" fontId="24" fillId="0" borderId="30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0" fontId="9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1" fontId="0" fillId="0" borderId="14" xfId="0" applyNumberFormat="1" applyFont="1" applyBorder="1" applyAlignment="1">
      <alignment/>
    </xf>
    <xf numFmtId="1" fontId="20" fillId="0" borderId="14" xfId="0" applyNumberFormat="1" applyFont="1" applyBorder="1" applyAlignment="1">
      <alignment/>
    </xf>
    <xf numFmtId="1" fontId="20" fillId="0" borderId="3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6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2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8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22" xfId="0" applyFont="1" applyBorder="1" applyAlignment="1">
      <alignment horizontal="left" vertical="top" wrapText="1"/>
    </xf>
    <xf numFmtId="1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1" fontId="19" fillId="0" borderId="30" xfId="0" applyNumberFormat="1" applyFont="1" applyBorder="1" applyAlignment="1">
      <alignment/>
    </xf>
    <xf numFmtId="0" fontId="0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6"/>
  <sheetViews>
    <sheetView tabSelected="1" zoomScalePageLayoutView="0" workbookViewId="0" topLeftCell="A106">
      <selection activeCell="H123" sqref="H123"/>
    </sheetView>
  </sheetViews>
  <sheetFormatPr defaultColWidth="9.140625" defaultRowHeight="12.75"/>
  <cols>
    <col min="1" max="1" width="6.00390625" style="0" customWidth="1"/>
    <col min="2" max="2" width="7.57421875" style="0" customWidth="1"/>
    <col min="3" max="3" width="27.57421875" style="0" customWidth="1"/>
    <col min="4" max="4" width="15.140625" style="0" customWidth="1"/>
    <col min="5" max="5" width="19.140625" style="0" customWidth="1"/>
    <col min="6" max="6" width="16.421875" style="0" customWidth="1"/>
    <col min="7" max="7" width="21.28125" style="0" customWidth="1"/>
    <col min="8" max="8" width="17.7109375" style="0" customWidth="1"/>
    <col min="9" max="9" width="13.7109375" style="0" customWidth="1"/>
    <col min="10" max="10" width="14.8515625" style="0" customWidth="1"/>
  </cols>
  <sheetData>
    <row r="1" ht="5.25" customHeight="1"/>
    <row r="2" ht="12.75">
      <c r="A2" t="s">
        <v>8</v>
      </c>
    </row>
    <row r="3" ht="12.75">
      <c r="A3" t="s">
        <v>0</v>
      </c>
    </row>
    <row r="4" ht="5.25" customHeight="1"/>
    <row r="5" ht="12.75">
      <c r="B5" s="154" t="s">
        <v>123</v>
      </c>
    </row>
    <row r="6" spans="1:11" ht="12.75">
      <c r="A6" s="2"/>
      <c r="B6" s="2"/>
      <c r="C6" s="2"/>
      <c r="D6" s="149" t="s">
        <v>125</v>
      </c>
      <c r="E6" s="2"/>
      <c r="F6" s="2"/>
      <c r="G6" s="2"/>
      <c r="H6" s="2"/>
      <c r="I6" s="2"/>
      <c r="J6" s="2"/>
      <c r="K6" s="2"/>
    </row>
    <row r="7" spans="3:11" ht="18.75" thickBot="1">
      <c r="C7" s="155" t="s">
        <v>131</v>
      </c>
      <c r="D7" s="1"/>
      <c r="E7" s="1"/>
      <c r="F7" s="1"/>
      <c r="K7" s="10"/>
    </row>
    <row r="8" spans="1:11" ht="15" customHeight="1" thickBot="1">
      <c r="A8" s="49" t="s">
        <v>3</v>
      </c>
      <c r="B8" s="26" t="s">
        <v>1</v>
      </c>
      <c r="C8" s="27" t="s">
        <v>2</v>
      </c>
      <c r="D8" s="26" t="s">
        <v>49</v>
      </c>
      <c r="E8" s="48" t="s">
        <v>71</v>
      </c>
      <c r="F8" s="48"/>
      <c r="G8" s="48" t="s">
        <v>113</v>
      </c>
      <c r="H8" s="48" t="s">
        <v>108</v>
      </c>
      <c r="I8" s="51" t="s">
        <v>50</v>
      </c>
      <c r="J8" s="55" t="s">
        <v>53</v>
      </c>
      <c r="K8" s="10"/>
    </row>
    <row r="9" spans="1:11" ht="15" customHeight="1" thickBot="1">
      <c r="A9" s="109"/>
      <c r="B9" s="26"/>
      <c r="C9" s="110" t="s">
        <v>55</v>
      </c>
      <c r="D9" s="26"/>
      <c r="E9" s="111"/>
      <c r="F9" s="111"/>
      <c r="G9" s="112"/>
      <c r="H9" s="26"/>
      <c r="I9" s="51"/>
      <c r="J9" s="71"/>
      <c r="K9" s="10"/>
    </row>
    <row r="10" spans="1:11" ht="20.25" customHeight="1">
      <c r="A10" s="7"/>
      <c r="B10" s="7">
        <v>32211</v>
      </c>
      <c r="C10" s="108" t="s">
        <v>6</v>
      </c>
      <c r="D10" s="98"/>
      <c r="E10" s="47"/>
      <c r="F10" s="47"/>
      <c r="G10" s="50"/>
      <c r="H10" s="104"/>
      <c r="I10" s="91"/>
      <c r="J10" s="7"/>
      <c r="K10" s="54"/>
    </row>
    <row r="11" spans="1:10" ht="15">
      <c r="A11" s="3"/>
      <c r="B11" s="3"/>
      <c r="C11" s="147" t="s">
        <v>106</v>
      </c>
      <c r="D11" s="45" t="s">
        <v>105</v>
      </c>
      <c r="E11" s="35">
        <v>6000</v>
      </c>
      <c r="F11" s="35">
        <v>6000</v>
      </c>
      <c r="G11" s="50" t="s">
        <v>81</v>
      </c>
      <c r="H11" s="4" t="s">
        <v>109</v>
      </c>
      <c r="I11" s="53"/>
      <c r="J11" s="148" t="s">
        <v>126</v>
      </c>
    </row>
    <row r="12" spans="1:10" ht="15">
      <c r="A12" s="3"/>
      <c r="B12" s="3"/>
      <c r="C12" s="21" t="s">
        <v>107</v>
      </c>
      <c r="D12" s="45"/>
      <c r="E12" s="35"/>
      <c r="F12" s="35"/>
      <c r="G12" s="50"/>
      <c r="H12" s="4"/>
      <c r="I12" s="53"/>
      <c r="J12" s="3"/>
    </row>
    <row r="13" spans="1:10" ht="15">
      <c r="A13" s="3"/>
      <c r="B13" s="3">
        <v>32212</v>
      </c>
      <c r="C13" s="33" t="s">
        <v>77</v>
      </c>
      <c r="D13" s="45" t="s">
        <v>105</v>
      </c>
      <c r="E13" s="35">
        <v>9600</v>
      </c>
      <c r="F13" s="35">
        <v>9600</v>
      </c>
      <c r="G13" s="50" t="s">
        <v>81</v>
      </c>
      <c r="H13" s="4" t="s">
        <v>109</v>
      </c>
      <c r="I13" s="53"/>
      <c r="J13" s="148" t="s">
        <v>126</v>
      </c>
    </row>
    <row r="14" spans="1:10" ht="15">
      <c r="A14" s="3"/>
      <c r="B14" s="3"/>
      <c r="C14" s="21"/>
      <c r="D14" s="45"/>
      <c r="E14" s="35"/>
      <c r="F14" s="35"/>
      <c r="G14" s="50"/>
      <c r="H14" s="4"/>
      <c r="I14" s="53"/>
      <c r="J14" s="3"/>
    </row>
    <row r="15" spans="1:10" ht="18" customHeight="1">
      <c r="A15" s="3"/>
      <c r="B15" s="3">
        <v>32214</v>
      </c>
      <c r="C15" s="33" t="s">
        <v>13</v>
      </c>
      <c r="D15" s="45"/>
      <c r="E15" s="47"/>
      <c r="F15" s="47"/>
      <c r="G15" s="50"/>
      <c r="H15" s="4"/>
      <c r="I15" s="53"/>
      <c r="J15" s="3"/>
    </row>
    <row r="16" spans="1:10" ht="15">
      <c r="A16" s="3"/>
      <c r="B16" s="3"/>
      <c r="C16" s="23" t="s">
        <v>78</v>
      </c>
      <c r="D16" s="45" t="s">
        <v>105</v>
      </c>
      <c r="E16" s="35">
        <v>15000</v>
      </c>
      <c r="F16" s="35">
        <v>15000</v>
      </c>
      <c r="G16" s="50" t="s">
        <v>81</v>
      </c>
      <c r="H16" s="4" t="s">
        <v>109</v>
      </c>
      <c r="I16" s="53"/>
      <c r="J16" s="148" t="s">
        <v>126</v>
      </c>
    </row>
    <row r="17" spans="2:10" ht="15.75" customHeight="1">
      <c r="B17" s="3"/>
      <c r="C17" s="17"/>
      <c r="D17" s="3"/>
      <c r="E17" s="35"/>
      <c r="F17" s="35"/>
      <c r="G17" s="4"/>
      <c r="H17" s="3"/>
      <c r="I17" s="53"/>
      <c r="J17" s="3"/>
    </row>
    <row r="18" spans="1:10" ht="15">
      <c r="A18" s="3"/>
      <c r="B18" s="3">
        <v>32216</v>
      </c>
      <c r="C18" s="22" t="s">
        <v>79</v>
      </c>
      <c r="D18" s="45"/>
      <c r="E18" s="35"/>
      <c r="F18" s="35"/>
      <c r="G18" s="50"/>
      <c r="H18" s="4"/>
      <c r="I18" s="53"/>
      <c r="J18" s="3"/>
    </row>
    <row r="19" spans="1:10" ht="15">
      <c r="A19" s="3"/>
      <c r="B19" s="3"/>
      <c r="C19" s="23" t="s">
        <v>80</v>
      </c>
      <c r="D19" s="45" t="s">
        <v>105</v>
      </c>
      <c r="E19" s="35">
        <v>15900</v>
      </c>
      <c r="F19" s="35">
        <v>15900</v>
      </c>
      <c r="G19" s="50" t="s">
        <v>81</v>
      </c>
      <c r="H19" s="4" t="s">
        <v>109</v>
      </c>
      <c r="I19" s="53"/>
      <c r="J19" s="148" t="s">
        <v>126</v>
      </c>
    </row>
    <row r="20" spans="1:10" ht="15">
      <c r="A20" s="3"/>
      <c r="B20" s="3"/>
      <c r="C20" s="22"/>
      <c r="D20" s="45"/>
      <c r="E20" s="47"/>
      <c r="F20" s="47"/>
      <c r="G20" s="50"/>
      <c r="H20" s="4"/>
      <c r="I20" s="53"/>
      <c r="J20" s="3"/>
    </row>
    <row r="21" spans="1:10" ht="15">
      <c r="A21" s="3"/>
      <c r="B21" s="3">
        <v>32219</v>
      </c>
      <c r="C21" s="74" t="s">
        <v>51</v>
      </c>
      <c r="D21" s="45" t="s">
        <v>105</v>
      </c>
      <c r="E21" s="35">
        <v>1500</v>
      </c>
      <c r="F21" s="35">
        <v>1500</v>
      </c>
      <c r="G21" s="50" t="s">
        <v>81</v>
      </c>
      <c r="H21" s="4" t="s">
        <v>109</v>
      </c>
      <c r="I21" s="53"/>
      <c r="J21" s="148" t="s">
        <v>126</v>
      </c>
    </row>
    <row r="22" spans="1:10" ht="15">
      <c r="A22" s="3"/>
      <c r="B22" s="3"/>
      <c r="C22" s="23"/>
      <c r="D22" s="45"/>
      <c r="E22" s="35"/>
      <c r="F22" s="35"/>
      <c r="G22" s="50"/>
      <c r="H22" s="4"/>
      <c r="I22" s="53"/>
      <c r="J22" s="3"/>
    </row>
    <row r="23" spans="1:10" ht="15.75">
      <c r="A23" s="28" t="s">
        <v>24</v>
      </c>
      <c r="B23" s="29">
        <v>3221</v>
      </c>
      <c r="C23" s="15" t="s">
        <v>82</v>
      </c>
      <c r="D23" s="43"/>
      <c r="E23" s="34">
        <v>48000</v>
      </c>
      <c r="F23" s="34">
        <v>48000</v>
      </c>
      <c r="G23" s="42"/>
      <c r="H23" s="43"/>
      <c r="I23" s="52"/>
      <c r="J23" s="3"/>
    </row>
    <row r="24" spans="1:10" ht="15.75">
      <c r="A24" s="28"/>
      <c r="B24" s="29"/>
      <c r="C24" s="15"/>
      <c r="D24" s="43"/>
      <c r="E24" s="34"/>
      <c r="F24" s="34"/>
      <c r="G24" s="42"/>
      <c r="H24" s="43"/>
      <c r="I24" s="52"/>
      <c r="J24" s="3"/>
    </row>
    <row r="25" spans="1:10" ht="15.75">
      <c r="A25" s="3"/>
      <c r="B25" s="3">
        <v>32221</v>
      </c>
      <c r="C25" s="32" t="s">
        <v>83</v>
      </c>
      <c r="D25" s="45"/>
      <c r="E25" s="44"/>
      <c r="F25" s="44"/>
      <c r="G25" s="50"/>
      <c r="H25" s="3"/>
      <c r="I25" s="53"/>
      <c r="J25" s="3"/>
    </row>
    <row r="26" spans="1:10" ht="13.5" customHeight="1">
      <c r="A26" s="3"/>
      <c r="B26" s="3"/>
      <c r="C26" s="147" t="s">
        <v>84</v>
      </c>
      <c r="D26" s="45" t="s">
        <v>105</v>
      </c>
      <c r="E26" s="35">
        <v>15400</v>
      </c>
      <c r="F26" s="35">
        <v>16514</v>
      </c>
      <c r="G26" s="50" t="s">
        <v>81</v>
      </c>
      <c r="H26" s="4" t="s">
        <v>109</v>
      </c>
      <c r="I26" s="53"/>
      <c r="J26" s="148" t="s">
        <v>126</v>
      </c>
    </row>
    <row r="27" spans="1:10" ht="15">
      <c r="A27" s="3"/>
      <c r="B27" s="3"/>
      <c r="C27" s="147" t="s">
        <v>85</v>
      </c>
      <c r="D27" s="45" t="s">
        <v>105</v>
      </c>
      <c r="E27" s="35">
        <v>8000</v>
      </c>
      <c r="F27" s="35">
        <v>9000</v>
      </c>
      <c r="G27" s="50" t="s">
        <v>81</v>
      </c>
      <c r="H27" s="4" t="s">
        <v>109</v>
      </c>
      <c r="I27" s="53"/>
      <c r="J27" s="148" t="s">
        <v>126</v>
      </c>
    </row>
    <row r="28" spans="1:10" ht="15">
      <c r="A28" s="3"/>
      <c r="B28" s="3"/>
      <c r="C28" s="147" t="s">
        <v>86</v>
      </c>
      <c r="D28" s="45" t="s">
        <v>105</v>
      </c>
      <c r="E28" s="35">
        <v>15000</v>
      </c>
      <c r="F28" s="35">
        <v>15500</v>
      </c>
      <c r="G28" s="50" t="s">
        <v>81</v>
      </c>
      <c r="H28" s="4" t="s">
        <v>109</v>
      </c>
      <c r="I28" s="53"/>
      <c r="J28" s="148" t="s">
        <v>126</v>
      </c>
    </row>
    <row r="29" spans="1:10" ht="15">
      <c r="A29" s="3"/>
      <c r="B29" s="3"/>
      <c r="C29" s="147"/>
      <c r="D29" s="45"/>
      <c r="E29" s="35"/>
      <c r="F29" s="35"/>
      <c r="G29" s="50"/>
      <c r="H29" s="4"/>
      <c r="I29" s="53"/>
      <c r="J29" s="148"/>
    </row>
    <row r="30" spans="1:10" ht="15">
      <c r="A30" s="3"/>
      <c r="B30" s="3">
        <v>32222</v>
      </c>
      <c r="C30" s="150" t="s">
        <v>87</v>
      </c>
      <c r="D30" s="45" t="s">
        <v>105</v>
      </c>
      <c r="E30" s="35">
        <v>3600</v>
      </c>
      <c r="F30" s="35">
        <v>4500</v>
      </c>
      <c r="G30" s="50" t="s">
        <v>81</v>
      </c>
      <c r="H30" s="4" t="s">
        <v>109</v>
      </c>
      <c r="I30" s="53"/>
      <c r="J30" s="148" t="s">
        <v>126</v>
      </c>
    </row>
    <row r="31" spans="1:10" ht="15">
      <c r="A31" s="3"/>
      <c r="B31" s="3"/>
      <c r="C31" s="147" t="s">
        <v>88</v>
      </c>
      <c r="D31" s="45" t="s">
        <v>105</v>
      </c>
      <c r="E31" s="35">
        <v>6000</v>
      </c>
      <c r="F31" s="35">
        <v>6000</v>
      </c>
      <c r="G31" s="50" t="s">
        <v>81</v>
      </c>
      <c r="H31" s="4" t="s">
        <v>109</v>
      </c>
      <c r="I31" s="53"/>
      <c r="J31" s="148" t="s">
        <v>126</v>
      </c>
    </row>
    <row r="32" spans="1:10" ht="15">
      <c r="A32" s="3"/>
      <c r="B32" s="3"/>
      <c r="C32" s="150"/>
      <c r="D32" s="45"/>
      <c r="E32" s="35"/>
      <c r="F32" s="35"/>
      <c r="G32" s="50"/>
      <c r="H32" s="4"/>
      <c r="I32" s="53"/>
      <c r="J32" s="3"/>
    </row>
    <row r="33" spans="1:10" ht="15.75">
      <c r="A33" s="30" t="s">
        <v>25</v>
      </c>
      <c r="B33" s="30">
        <v>3222</v>
      </c>
      <c r="C33" s="15" t="s">
        <v>7</v>
      </c>
      <c r="D33" s="4"/>
      <c r="E33" s="36">
        <v>48000</v>
      </c>
      <c r="F33" s="36">
        <f>SUM(F26+F27+F28+F29+F30+F31)</f>
        <v>51514</v>
      </c>
      <c r="G33" s="9"/>
      <c r="H33" s="4"/>
      <c r="I33" s="53"/>
      <c r="J33" s="3"/>
    </row>
    <row r="34" spans="1:10" ht="15">
      <c r="A34" s="3"/>
      <c r="B34" s="3"/>
      <c r="C34" s="147"/>
      <c r="D34" s="45"/>
      <c r="E34" s="35"/>
      <c r="F34" s="35"/>
      <c r="G34" s="50"/>
      <c r="H34" s="4"/>
      <c r="I34" s="53"/>
      <c r="J34" s="3"/>
    </row>
    <row r="35" spans="1:10" ht="15">
      <c r="A35" s="3"/>
      <c r="B35" s="3">
        <v>32231</v>
      </c>
      <c r="C35" s="17" t="s">
        <v>90</v>
      </c>
      <c r="D35" s="45" t="s">
        <v>110</v>
      </c>
      <c r="E35" s="38">
        <v>79200</v>
      </c>
      <c r="F35" s="38">
        <v>86460</v>
      </c>
      <c r="G35" s="50" t="s">
        <v>115</v>
      </c>
      <c r="H35" s="148" t="s">
        <v>114</v>
      </c>
      <c r="I35" s="53"/>
      <c r="J35" s="148" t="s">
        <v>126</v>
      </c>
    </row>
    <row r="36" spans="1:10" ht="15">
      <c r="A36" s="3"/>
      <c r="B36" s="3">
        <v>32239</v>
      </c>
      <c r="C36" s="17" t="s">
        <v>91</v>
      </c>
      <c r="D36" s="45" t="s">
        <v>110</v>
      </c>
      <c r="E36" s="38">
        <v>104000</v>
      </c>
      <c r="F36" s="38">
        <v>110000</v>
      </c>
      <c r="G36" s="50" t="s">
        <v>92</v>
      </c>
      <c r="H36" s="148" t="s">
        <v>114</v>
      </c>
      <c r="I36" s="53"/>
      <c r="J36" s="148" t="s">
        <v>126</v>
      </c>
    </row>
    <row r="37" spans="1:10" ht="15">
      <c r="A37" s="3"/>
      <c r="B37" s="3"/>
      <c r="C37" s="147"/>
      <c r="D37" s="45"/>
      <c r="E37" s="35"/>
      <c r="F37" s="35"/>
      <c r="G37" s="50"/>
      <c r="H37" s="4"/>
      <c r="I37" s="53"/>
      <c r="J37" s="3"/>
    </row>
    <row r="38" spans="1:10" ht="15">
      <c r="A38" s="31" t="s">
        <v>26</v>
      </c>
      <c r="B38" s="3">
        <v>3223</v>
      </c>
      <c r="C38" s="16" t="s">
        <v>4</v>
      </c>
      <c r="D38" s="45"/>
      <c r="E38" s="36">
        <v>183200</v>
      </c>
      <c r="F38" s="36">
        <f>SUM(F35+F36)</f>
        <v>196460</v>
      </c>
      <c r="G38" s="14"/>
      <c r="H38" s="3"/>
      <c r="I38" s="53"/>
      <c r="J38" s="3"/>
    </row>
    <row r="39" spans="1:10" ht="15">
      <c r="A39" s="3"/>
      <c r="B39" s="3"/>
      <c r="C39" s="147"/>
      <c r="D39" s="45"/>
      <c r="E39" s="35"/>
      <c r="F39" s="35"/>
      <c r="G39" s="50"/>
      <c r="H39" s="4"/>
      <c r="I39" s="53"/>
      <c r="J39" s="3"/>
    </row>
    <row r="40" spans="1:10" ht="12.75" customHeight="1">
      <c r="A40" s="3"/>
      <c r="B40" s="3">
        <v>32241</v>
      </c>
      <c r="C40" s="25" t="s">
        <v>93</v>
      </c>
      <c r="D40" s="45" t="s">
        <v>89</v>
      </c>
      <c r="E40" s="39" t="s">
        <v>89</v>
      </c>
      <c r="F40" s="39"/>
      <c r="G40" s="50" t="s">
        <v>89</v>
      </c>
      <c r="H40" s="148" t="s">
        <v>89</v>
      </c>
      <c r="I40" s="53"/>
      <c r="J40" s="148" t="s">
        <v>89</v>
      </c>
    </row>
    <row r="41" spans="1:10" ht="15" customHeight="1">
      <c r="A41" s="3"/>
      <c r="B41" s="3"/>
      <c r="C41" s="5" t="s">
        <v>94</v>
      </c>
      <c r="D41" s="45" t="s">
        <v>105</v>
      </c>
      <c r="E41" s="35">
        <v>16000</v>
      </c>
      <c r="F41" s="35">
        <v>16000</v>
      </c>
      <c r="G41" s="50" t="s">
        <v>81</v>
      </c>
      <c r="H41" s="4" t="s">
        <v>109</v>
      </c>
      <c r="I41" s="53"/>
      <c r="J41" s="148" t="s">
        <v>126</v>
      </c>
    </row>
    <row r="42" spans="1:10" ht="15">
      <c r="A42" s="3"/>
      <c r="B42" s="3"/>
      <c r="C42" s="24"/>
      <c r="D42" s="45"/>
      <c r="E42" s="35"/>
      <c r="F42" s="35"/>
      <c r="G42" s="50"/>
      <c r="H42" s="4"/>
      <c r="I42" s="53"/>
      <c r="J42" s="3"/>
    </row>
    <row r="43" spans="1:10" ht="15">
      <c r="A43" s="3"/>
      <c r="B43" s="3">
        <v>32242</v>
      </c>
      <c r="C43" s="25" t="s">
        <v>93</v>
      </c>
      <c r="D43" s="45"/>
      <c r="E43" s="35"/>
      <c r="F43" s="35"/>
      <c r="G43" s="50"/>
      <c r="H43" s="4"/>
      <c r="I43" s="53"/>
      <c r="J43" s="3"/>
    </row>
    <row r="44" spans="1:10" ht="17.25" customHeight="1">
      <c r="A44" s="3"/>
      <c r="B44" s="3"/>
      <c r="C44" s="5" t="s">
        <v>95</v>
      </c>
      <c r="D44" s="45" t="s">
        <v>105</v>
      </c>
      <c r="E44" s="35">
        <v>8000</v>
      </c>
      <c r="F44" s="35">
        <v>8000</v>
      </c>
      <c r="G44" s="50" t="s">
        <v>81</v>
      </c>
      <c r="H44" s="4" t="s">
        <v>109</v>
      </c>
      <c r="I44" s="53"/>
      <c r="J44" s="148" t="s">
        <v>126</v>
      </c>
    </row>
    <row r="45" spans="1:10" ht="9" customHeight="1">
      <c r="A45" s="3"/>
      <c r="B45" s="3"/>
      <c r="C45" s="24"/>
      <c r="D45" s="45"/>
      <c r="E45" s="35"/>
      <c r="F45" s="35"/>
      <c r="G45" s="50"/>
      <c r="H45" s="4"/>
      <c r="I45" s="53"/>
      <c r="J45" s="3"/>
    </row>
    <row r="46" spans="1:10" ht="15">
      <c r="A46" s="30" t="s">
        <v>27</v>
      </c>
      <c r="B46" s="30">
        <v>3224</v>
      </c>
      <c r="C46" s="18" t="s">
        <v>22</v>
      </c>
      <c r="D46" s="45"/>
      <c r="E46" s="37">
        <v>24000</v>
      </c>
      <c r="F46" s="37">
        <v>24000</v>
      </c>
      <c r="G46" s="8"/>
      <c r="H46" s="4"/>
      <c r="I46" s="53"/>
      <c r="J46" s="3"/>
    </row>
    <row r="47" spans="1:10" ht="15">
      <c r="A47" s="3"/>
      <c r="B47" s="3"/>
      <c r="C47" s="5"/>
      <c r="D47" s="45"/>
      <c r="E47" s="35"/>
      <c r="F47" s="35"/>
      <c r="G47" s="50"/>
      <c r="H47" s="4"/>
      <c r="I47" s="53"/>
      <c r="J47" s="148"/>
    </row>
    <row r="48" spans="1:10" ht="15">
      <c r="A48" s="3"/>
      <c r="B48" s="3">
        <v>32251</v>
      </c>
      <c r="C48" s="25" t="s">
        <v>5</v>
      </c>
      <c r="D48" s="45" t="s">
        <v>89</v>
      </c>
      <c r="E48" s="35" t="s">
        <v>89</v>
      </c>
      <c r="F48" s="35"/>
      <c r="G48" s="50"/>
      <c r="H48" s="4"/>
      <c r="I48" s="53"/>
      <c r="J48" s="148" t="s">
        <v>89</v>
      </c>
    </row>
    <row r="49" spans="1:10" ht="17.25" customHeight="1">
      <c r="A49" s="30"/>
      <c r="B49" s="30"/>
      <c r="C49" s="19" t="s">
        <v>96</v>
      </c>
      <c r="D49" s="45" t="s">
        <v>105</v>
      </c>
      <c r="E49" s="39">
        <v>4000</v>
      </c>
      <c r="F49" s="39">
        <v>4000</v>
      </c>
      <c r="G49" s="50" t="s">
        <v>81</v>
      </c>
      <c r="H49" s="4" t="s">
        <v>109</v>
      </c>
      <c r="I49" s="53"/>
      <c r="J49" s="148" t="s">
        <v>126</v>
      </c>
    </row>
    <row r="50" spans="1:10" ht="16.5" customHeight="1">
      <c r="A50" s="3"/>
      <c r="B50" s="3"/>
      <c r="C50" s="5" t="s">
        <v>97</v>
      </c>
      <c r="D50" s="45" t="s">
        <v>105</v>
      </c>
      <c r="E50" s="35">
        <v>4000</v>
      </c>
      <c r="F50" s="35">
        <v>4000</v>
      </c>
      <c r="G50" s="50" t="s">
        <v>81</v>
      </c>
      <c r="H50" s="4" t="s">
        <v>109</v>
      </c>
      <c r="I50" s="53"/>
      <c r="J50" s="148" t="s">
        <v>126</v>
      </c>
    </row>
    <row r="51" spans="1:10" ht="15">
      <c r="A51" s="30"/>
      <c r="B51" s="30"/>
      <c r="C51" s="18"/>
      <c r="D51" s="45"/>
      <c r="E51" s="37"/>
      <c r="F51" s="37"/>
      <c r="G51" s="8"/>
      <c r="H51" s="3"/>
      <c r="I51" s="53"/>
      <c r="J51" s="3"/>
    </row>
    <row r="52" spans="1:10" ht="17.25" customHeight="1">
      <c r="A52" s="40" t="s">
        <v>28</v>
      </c>
      <c r="B52" s="40">
        <v>3225</v>
      </c>
      <c r="C52" s="18" t="s">
        <v>5</v>
      </c>
      <c r="D52" s="4"/>
      <c r="E52" s="36">
        <v>8000</v>
      </c>
      <c r="F52" s="36">
        <v>8000</v>
      </c>
      <c r="G52" s="50"/>
      <c r="H52" s="4"/>
      <c r="I52" s="53"/>
      <c r="J52" s="3"/>
    </row>
    <row r="53" spans="1:10" ht="15">
      <c r="A53" s="3"/>
      <c r="B53" s="3"/>
      <c r="C53" s="5"/>
      <c r="D53" s="45"/>
      <c r="E53" s="35"/>
      <c r="F53" s="35"/>
      <c r="G53" s="50"/>
      <c r="H53" s="4"/>
      <c r="I53" s="53"/>
      <c r="J53" s="148"/>
    </row>
    <row r="54" spans="1:10" ht="15">
      <c r="A54" s="3"/>
      <c r="B54" s="3">
        <v>32271</v>
      </c>
      <c r="C54" s="25" t="s">
        <v>98</v>
      </c>
      <c r="D54" s="45" t="s">
        <v>89</v>
      </c>
      <c r="E54" s="35" t="s">
        <v>89</v>
      </c>
      <c r="F54" s="35"/>
      <c r="G54" s="50"/>
      <c r="H54" s="4" t="s">
        <v>89</v>
      </c>
      <c r="I54" s="53"/>
      <c r="J54" s="148" t="s">
        <v>89</v>
      </c>
    </row>
    <row r="55" spans="1:10" ht="16.5" customHeight="1">
      <c r="A55" s="30"/>
      <c r="B55" s="30"/>
      <c r="C55" s="19" t="s">
        <v>99</v>
      </c>
      <c r="D55" s="45" t="s">
        <v>105</v>
      </c>
      <c r="E55" s="35">
        <v>1600</v>
      </c>
      <c r="F55" s="35">
        <v>2000</v>
      </c>
      <c r="G55" s="50" t="s">
        <v>81</v>
      </c>
      <c r="H55" s="4" t="s">
        <v>109</v>
      </c>
      <c r="I55" s="53"/>
      <c r="J55" s="148" t="s">
        <v>126</v>
      </c>
    </row>
    <row r="56" spans="1:10" ht="15">
      <c r="A56" s="3"/>
      <c r="B56" s="148" t="s">
        <v>89</v>
      </c>
      <c r="C56" s="19" t="s">
        <v>100</v>
      </c>
      <c r="D56" s="45" t="s">
        <v>105</v>
      </c>
      <c r="E56" s="35">
        <v>2400</v>
      </c>
      <c r="F56" s="35">
        <v>2800</v>
      </c>
      <c r="G56" s="50" t="s">
        <v>81</v>
      </c>
      <c r="H56" s="4" t="s">
        <v>109</v>
      </c>
      <c r="I56" s="53"/>
      <c r="J56" s="148" t="s">
        <v>126</v>
      </c>
    </row>
    <row r="57" spans="1:10" ht="15">
      <c r="A57" s="3"/>
      <c r="B57" s="3"/>
      <c r="C57" s="25"/>
      <c r="D57" s="45"/>
      <c r="E57" s="35"/>
      <c r="F57" s="35"/>
      <c r="G57" s="50"/>
      <c r="H57" s="4"/>
      <c r="I57" s="53"/>
      <c r="J57" s="3"/>
    </row>
    <row r="58" spans="1:10" ht="15.75" customHeight="1">
      <c r="A58" s="100" t="s">
        <v>29</v>
      </c>
      <c r="B58" s="100">
        <v>3227</v>
      </c>
      <c r="C58" s="101" t="s">
        <v>12</v>
      </c>
      <c r="D58" s="102"/>
      <c r="E58" s="86">
        <v>4000</v>
      </c>
      <c r="F58" s="86">
        <v>4800</v>
      </c>
      <c r="G58" s="151"/>
      <c r="H58" s="102"/>
      <c r="I58" s="89"/>
      <c r="J58" s="148" t="s">
        <v>89</v>
      </c>
    </row>
    <row r="59" spans="1:10" ht="17.25" customHeight="1" thickBot="1">
      <c r="A59" s="3"/>
      <c r="B59" s="148"/>
      <c r="C59" s="19"/>
      <c r="D59" s="45"/>
      <c r="E59" s="35"/>
      <c r="F59" s="35"/>
      <c r="G59" s="50"/>
      <c r="H59" s="4"/>
      <c r="I59" s="53"/>
      <c r="J59" s="3"/>
    </row>
    <row r="60" spans="1:10" ht="21" customHeight="1" thickBot="1">
      <c r="A60" s="106"/>
      <c r="B60" s="26"/>
      <c r="C60" s="107" t="s">
        <v>67</v>
      </c>
      <c r="D60" s="73"/>
      <c r="E60" s="94">
        <f>E23+E33+E38+E46+E52+E58</f>
        <v>315200</v>
      </c>
      <c r="F60" s="137">
        <f>SUM(F23+F33+F38+F46+F52+F58)</f>
        <v>332774</v>
      </c>
      <c r="G60" s="136"/>
      <c r="H60" s="133"/>
      <c r="I60" s="130"/>
      <c r="J60" s="129"/>
    </row>
    <row r="61" spans="1:10" ht="20.25" customHeight="1" thickBot="1">
      <c r="A61" s="106"/>
      <c r="B61" s="26"/>
      <c r="C61" s="107"/>
      <c r="D61" s="73"/>
      <c r="E61" s="94"/>
      <c r="F61" s="137"/>
      <c r="G61" s="136"/>
      <c r="H61" s="133"/>
      <c r="I61" s="130"/>
      <c r="J61" s="129"/>
    </row>
    <row r="62" spans="1:10" ht="9" customHeight="1">
      <c r="A62" s="43"/>
      <c r="B62" s="43"/>
      <c r="C62" s="103"/>
      <c r="D62" s="104"/>
      <c r="E62" s="105"/>
      <c r="F62" s="105"/>
      <c r="G62" s="50"/>
      <c r="H62" s="104"/>
      <c r="I62" s="104"/>
      <c r="J62" s="7"/>
    </row>
    <row r="63" spans="1:10" ht="16.5" thickBot="1">
      <c r="A63" s="115"/>
      <c r="B63" s="64"/>
      <c r="C63" s="116" t="s">
        <v>54</v>
      </c>
      <c r="D63" s="65"/>
      <c r="E63" s="67"/>
      <c r="F63" s="67"/>
      <c r="G63" s="68"/>
      <c r="H63" s="65"/>
      <c r="I63" s="82"/>
      <c r="J63" s="65"/>
    </row>
    <row r="64" spans="1:10" ht="15">
      <c r="A64" s="7"/>
      <c r="B64" s="7"/>
      <c r="C64" s="113"/>
      <c r="D64" s="98"/>
      <c r="E64" s="114"/>
      <c r="F64" s="114"/>
      <c r="G64" s="50"/>
      <c r="H64" s="104"/>
      <c r="I64" s="91"/>
      <c r="J64" s="3"/>
    </row>
    <row r="65" spans="1:10" ht="15">
      <c r="A65" s="7"/>
      <c r="B65" s="7">
        <v>32311</v>
      </c>
      <c r="C65" s="113" t="s">
        <v>101</v>
      </c>
      <c r="D65" s="45" t="s">
        <v>105</v>
      </c>
      <c r="E65" s="114">
        <v>13600</v>
      </c>
      <c r="F65" s="114">
        <v>15600</v>
      </c>
      <c r="G65" s="50" t="s">
        <v>60</v>
      </c>
      <c r="H65" s="4" t="s">
        <v>109</v>
      </c>
      <c r="I65" s="91"/>
      <c r="J65" s="148" t="s">
        <v>126</v>
      </c>
    </row>
    <row r="66" spans="1:10" ht="15">
      <c r="A66" s="3"/>
      <c r="B66" s="3">
        <v>32313</v>
      </c>
      <c r="C66" s="19" t="s">
        <v>14</v>
      </c>
      <c r="D66" s="45" t="s">
        <v>105</v>
      </c>
      <c r="E66" s="38">
        <v>2400</v>
      </c>
      <c r="F66" s="38">
        <v>2800</v>
      </c>
      <c r="G66" s="50" t="s">
        <v>60</v>
      </c>
      <c r="H66" s="4" t="s">
        <v>109</v>
      </c>
      <c r="I66" s="53"/>
      <c r="J66" s="148" t="s">
        <v>126</v>
      </c>
    </row>
    <row r="67" spans="1:10" ht="13.5" customHeight="1">
      <c r="A67" s="31" t="s">
        <v>31</v>
      </c>
      <c r="B67" s="30">
        <v>3231</v>
      </c>
      <c r="C67" s="18" t="s">
        <v>102</v>
      </c>
      <c r="D67" s="3"/>
      <c r="E67" s="37">
        <v>16000</v>
      </c>
      <c r="F67" s="37">
        <v>18400</v>
      </c>
      <c r="G67" s="50"/>
      <c r="H67" s="3"/>
      <c r="I67" s="53"/>
      <c r="J67" s="3"/>
    </row>
    <row r="68" spans="1:10" ht="15" customHeight="1">
      <c r="A68" s="31"/>
      <c r="B68" s="30"/>
      <c r="C68" s="18"/>
      <c r="D68" s="3"/>
      <c r="E68" s="37"/>
      <c r="F68" s="37"/>
      <c r="G68" s="50"/>
      <c r="H68" s="3"/>
      <c r="I68" s="53"/>
      <c r="J68" s="3"/>
    </row>
    <row r="69" spans="1:10" ht="30">
      <c r="A69" s="3"/>
      <c r="B69" s="3">
        <v>32321</v>
      </c>
      <c r="C69" s="19" t="s">
        <v>103</v>
      </c>
      <c r="D69" s="45" t="s">
        <v>105</v>
      </c>
      <c r="E69" s="38">
        <v>8000</v>
      </c>
      <c r="F69" s="38">
        <v>20000</v>
      </c>
      <c r="G69" s="50" t="s">
        <v>81</v>
      </c>
      <c r="H69" s="4" t="s">
        <v>109</v>
      </c>
      <c r="I69" s="53"/>
      <c r="J69" s="148" t="s">
        <v>126</v>
      </c>
    </row>
    <row r="70" spans="1:10" ht="15">
      <c r="A70" s="3"/>
      <c r="B70" s="3">
        <v>32322</v>
      </c>
      <c r="C70" s="19" t="s">
        <v>95</v>
      </c>
      <c r="D70" s="45" t="s">
        <v>105</v>
      </c>
      <c r="E70" s="38">
        <v>4800</v>
      </c>
      <c r="F70" s="38">
        <v>10000</v>
      </c>
      <c r="G70" s="50" t="s">
        <v>81</v>
      </c>
      <c r="H70" s="4" t="s">
        <v>109</v>
      </c>
      <c r="I70" s="53"/>
      <c r="J70" s="148" t="s">
        <v>126</v>
      </c>
    </row>
    <row r="71" spans="1:10" ht="15">
      <c r="A71" s="3"/>
      <c r="B71" s="3">
        <v>32329</v>
      </c>
      <c r="C71" s="19" t="s">
        <v>40</v>
      </c>
      <c r="D71" s="45" t="s">
        <v>105</v>
      </c>
      <c r="E71" s="38">
        <v>5600</v>
      </c>
      <c r="F71" s="38">
        <v>13186</v>
      </c>
      <c r="G71" s="50" t="s">
        <v>81</v>
      </c>
      <c r="H71" s="4" t="s">
        <v>109</v>
      </c>
      <c r="I71" s="53"/>
      <c r="J71" s="148" t="s">
        <v>126</v>
      </c>
    </row>
    <row r="72" spans="1:10" ht="15">
      <c r="A72" s="41" t="s">
        <v>30</v>
      </c>
      <c r="B72" s="40">
        <v>3232</v>
      </c>
      <c r="C72" s="6" t="s">
        <v>104</v>
      </c>
      <c r="D72" s="3"/>
      <c r="E72" s="37">
        <v>18400</v>
      </c>
      <c r="F72" s="37">
        <f>SUM(F69+F70+F71)</f>
        <v>43186</v>
      </c>
      <c r="G72" s="50"/>
      <c r="H72" s="4"/>
      <c r="I72" s="53"/>
      <c r="J72" s="3"/>
    </row>
    <row r="73" spans="1:10" ht="15" customHeight="1">
      <c r="A73" s="41"/>
      <c r="B73" s="40"/>
      <c r="C73" s="6"/>
      <c r="D73" s="3"/>
      <c r="E73" s="37"/>
      <c r="F73" s="37"/>
      <c r="G73" s="50"/>
      <c r="H73" s="4"/>
      <c r="I73" s="53"/>
      <c r="J73" s="3"/>
    </row>
    <row r="74" spans="1:10" ht="15">
      <c r="A74" s="3"/>
      <c r="B74" s="3"/>
      <c r="C74" s="5" t="s">
        <v>41</v>
      </c>
      <c r="D74" s="45" t="s">
        <v>105</v>
      </c>
      <c r="E74" s="38">
        <v>1200</v>
      </c>
      <c r="F74" s="38">
        <v>1200</v>
      </c>
      <c r="G74" s="50" t="s">
        <v>81</v>
      </c>
      <c r="H74" s="4" t="s">
        <v>109</v>
      </c>
      <c r="I74" s="53"/>
      <c r="J74" s="148" t="s">
        <v>126</v>
      </c>
    </row>
    <row r="75" spans="1:10" ht="15">
      <c r="A75" s="31" t="s">
        <v>32</v>
      </c>
      <c r="B75" s="30">
        <v>3233</v>
      </c>
      <c r="C75" s="18" t="s">
        <v>23</v>
      </c>
      <c r="D75" s="3"/>
      <c r="E75" s="37">
        <v>1200</v>
      </c>
      <c r="F75" s="37">
        <v>1200</v>
      </c>
      <c r="G75" s="50"/>
      <c r="H75" s="4"/>
      <c r="I75" s="53"/>
      <c r="J75" s="3"/>
    </row>
    <row r="76" spans="1:10" ht="15">
      <c r="A76" s="31"/>
      <c r="B76" s="30"/>
      <c r="C76" s="18"/>
      <c r="D76" s="3"/>
      <c r="E76" s="37"/>
      <c r="F76" s="37"/>
      <c r="G76" s="50"/>
      <c r="H76" s="4"/>
      <c r="I76" s="53"/>
      <c r="J76" s="3"/>
    </row>
    <row r="77" spans="1:10" ht="15">
      <c r="A77" s="3"/>
      <c r="B77" s="3">
        <v>32341</v>
      </c>
      <c r="C77" s="5" t="s">
        <v>15</v>
      </c>
      <c r="D77" s="45" t="s">
        <v>105</v>
      </c>
      <c r="E77" s="35">
        <v>18000</v>
      </c>
      <c r="F77" s="35">
        <v>20000</v>
      </c>
      <c r="G77" s="50" t="s">
        <v>60</v>
      </c>
      <c r="H77" s="4" t="s">
        <v>109</v>
      </c>
      <c r="I77" s="53"/>
      <c r="J77" s="148" t="s">
        <v>126</v>
      </c>
    </row>
    <row r="78" spans="1:10" ht="15">
      <c r="A78" s="3"/>
      <c r="B78" s="3">
        <v>32342</v>
      </c>
      <c r="C78" s="24" t="s">
        <v>16</v>
      </c>
      <c r="D78" s="45" t="s">
        <v>105</v>
      </c>
      <c r="E78" s="35">
        <v>24000</v>
      </c>
      <c r="F78" s="35">
        <v>26000</v>
      </c>
      <c r="G78" s="50" t="s">
        <v>52</v>
      </c>
      <c r="H78" s="4" t="s">
        <v>111</v>
      </c>
      <c r="I78" s="53"/>
      <c r="J78" s="148"/>
    </row>
    <row r="79" spans="1:10" ht="15">
      <c r="A79" s="3"/>
      <c r="B79" s="3">
        <v>32343</v>
      </c>
      <c r="C79" s="5" t="s">
        <v>17</v>
      </c>
      <c r="D79" s="45" t="s">
        <v>110</v>
      </c>
      <c r="E79" s="35">
        <v>1600</v>
      </c>
      <c r="F79" s="35">
        <v>2000</v>
      </c>
      <c r="G79" s="50" t="s">
        <v>116</v>
      </c>
      <c r="H79" s="4" t="s">
        <v>89</v>
      </c>
      <c r="I79" s="53"/>
      <c r="J79" s="148" t="s">
        <v>126</v>
      </c>
    </row>
    <row r="80" spans="1:10" ht="15">
      <c r="A80" s="3"/>
      <c r="B80" s="3">
        <v>32344</v>
      </c>
      <c r="C80" s="5" t="s">
        <v>18</v>
      </c>
      <c r="D80" s="45" t="s">
        <v>110</v>
      </c>
      <c r="E80" s="35">
        <v>5000</v>
      </c>
      <c r="F80" s="35">
        <v>6500</v>
      </c>
      <c r="G80" s="50" t="s">
        <v>60</v>
      </c>
      <c r="H80" s="4" t="s">
        <v>109</v>
      </c>
      <c r="I80" s="53"/>
      <c r="J80" s="148" t="s">
        <v>126</v>
      </c>
    </row>
    <row r="81" spans="1:10" ht="15">
      <c r="A81" s="3"/>
      <c r="B81" s="3">
        <v>32349</v>
      </c>
      <c r="C81" s="5" t="s">
        <v>19</v>
      </c>
      <c r="D81" s="45" t="s">
        <v>105</v>
      </c>
      <c r="E81" s="38">
        <v>1253</v>
      </c>
      <c r="F81" s="38">
        <v>1500</v>
      </c>
      <c r="G81" s="50" t="s">
        <v>81</v>
      </c>
      <c r="H81" s="4" t="s">
        <v>109</v>
      </c>
      <c r="I81" s="53"/>
      <c r="J81" s="148" t="s">
        <v>126</v>
      </c>
    </row>
    <row r="82" spans="1:10" ht="14.25" customHeight="1">
      <c r="A82" s="31" t="s">
        <v>33</v>
      </c>
      <c r="B82" s="30">
        <v>3234</v>
      </c>
      <c r="C82" s="18" t="s">
        <v>11</v>
      </c>
      <c r="D82" s="3"/>
      <c r="E82" s="37">
        <v>49853</v>
      </c>
      <c r="F82" s="37">
        <f>SUM(F77+F78+F79+F80+F81)</f>
        <v>56000</v>
      </c>
      <c r="G82" s="50"/>
      <c r="H82" s="4"/>
      <c r="I82" s="53"/>
      <c r="J82" s="3"/>
    </row>
    <row r="83" spans="1:10" ht="13.5" customHeight="1">
      <c r="A83" s="3"/>
      <c r="B83" s="30"/>
      <c r="C83" s="46"/>
      <c r="D83" s="3"/>
      <c r="E83" s="37"/>
      <c r="F83" s="37"/>
      <c r="G83" s="50"/>
      <c r="H83" s="3"/>
      <c r="I83" s="53"/>
      <c r="J83" s="3"/>
    </row>
    <row r="84" spans="1:10" ht="15.75" customHeight="1">
      <c r="A84" s="3"/>
      <c r="B84" s="3">
        <v>32353</v>
      </c>
      <c r="C84" s="20" t="s">
        <v>46</v>
      </c>
      <c r="D84" s="45" t="s">
        <v>105</v>
      </c>
      <c r="E84" s="38">
        <v>8800</v>
      </c>
      <c r="F84" s="38">
        <v>8800</v>
      </c>
      <c r="G84" s="50" t="s">
        <v>117</v>
      </c>
      <c r="H84" s="4" t="s">
        <v>109</v>
      </c>
      <c r="I84" s="53"/>
      <c r="J84" s="148" t="s">
        <v>126</v>
      </c>
    </row>
    <row r="85" spans="1:10" ht="15.75" customHeight="1">
      <c r="A85" s="3"/>
      <c r="B85" s="3">
        <v>35355</v>
      </c>
      <c r="C85" s="20" t="s">
        <v>47</v>
      </c>
      <c r="D85" s="45" t="s">
        <v>105</v>
      </c>
      <c r="E85" s="38">
        <v>17600</v>
      </c>
      <c r="F85" s="38">
        <v>6400</v>
      </c>
      <c r="G85" s="50" t="s">
        <v>81</v>
      </c>
      <c r="H85" s="4" t="s">
        <v>109</v>
      </c>
      <c r="I85" s="53"/>
      <c r="J85" s="148" t="s">
        <v>126</v>
      </c>
    </row>
    <row r="86" spans="1:10" ht="15.75" customHeight="1">
      <c r="A86" s="30" t="s">
        <v>34</v>
      </c>
      <c r="B86" s="30">
        <v>3235</v>
      </c>
      <c r="C86" s="18" t="s">
        <v>45</v>
      </c>
      <c r="D86" s="45"/>
      <c r="E86" s="37">
        <v>26400</v>
      </c>
      <c r="F86" s="37">
        <v>15200</v>
      </c>
      <c r="G86" s="50"/>
      <c r="H86" s="4"/>
      <c r="I86" s="53"/>
      <c r="J86" s="3"/>
    </row>
    <row r="87" spans="1:10" ht="12.75" customHeight="1">
      <c r="A87" s="31"/>
      <c r="B87" s="3"/>
      <c r="C87" s="16"/>
      <c r="D87" s="3"/>
      <c r="E87" s="37"/>
      <c r="F87" s="37"/>
      <c r="G87" s="50"/>
      <c r="H87" s="3"/>
      <c r="I87" s="53"/>
      <c r="J87" s="3"/>
    </row>
    <row r="88" spans="1:10" ht="15">
      <c r="A88" s="31"/>
      <c r="B88" s="3">
        <v>32361</v>
      </c>
      <c r="C88" s="56" t="s">
        <v>56</v>
      </c>
      <c r="D88" s="45" t="s">
        <v>105</v>
      </c>
      <c r="E88" s="35">
        <v>19000</v>
      </c>
      <c r="F88" s="35">
        <v>19000</v>
      </c>
      <c r="G88" s="50" t="s">
        <v>112</v>
      </c>
      <c r="H88" s="4" t="s">
        <v>111</v>
      </c>
      <c r="I88" s="53"/>
      <c r="J88" s="148" t="s">
        <v>126</v>
      </c>
    </row>
    <row r="89" spans="1:10" ht="15">
      <c r="A89" s="31" t="s">
        <v>35</v>
      </c>
      <c r="B89" s="3"/>
      <c r="C89" s="16" t="s">
        <v>21</v>
      </c>
      <c r="D89" s="3"/>
      <c r="E89" s="37">
        <v>19000</v>
      </c>
      <c r="F89" s="37">
        <v>19000</v>
      </c>
      <c r="G89" s="50"/>
      <c r="H89" s="4"/>
      <c r="I89" s="53"/>
      <c r="J89" s="3"/>
    </row>
    <row r="90" spans="1:10" ht="14.25" customHeight="1">
      <c r="A90" s="31"/>
      <c r="B90" s="40">
        <v>32373</v>
      </c>
      <c r="C90" s="17" t="s">
        <v>118</v>
      </c>
      <c r="D90" s="45" t="s">
        <v>105</v>
      </c>
      <c r="E90" s="35">
        <v>9000</v>
      </c>
      <c r="F90" s="35">
        <v>11000</v>
      </c>
      <c r="G90" s="50" t="s">
        <v>81</v>
      </c>
      <c r="H90" s="4" t="s">
        <v>109</v>
      </c>
      <c r="I90" s="53"/>
      <c r="J90" s="148" t="s">
        <v>126</v>
      </c>
    </row>
    <row r="91" spans="1:10" ht="16.5" customHeight="1">
      <c r="A91" s="31"/>
      <c r="B91" s="40">
        <v>32379</v>
      </c>
      <c r="C91" s="17" t="s">
        <v>119</v>
      </c>
      <c r="D91" s="45" t="s">
        <v>105</v>
      </c>
      <c r="E91" s="35">
        <v>7000</v>
      </c>
      <c r="F91" s="35">
        <v>9000</v>
      </c>
      <c r="G91" s="50" t="s">
        <v>81</v>
      </c>
      <c r="H91" s="4" t="s">
        <v>109</v>
      </c>
      <c r="I91" s="53"/>
      <c r="J91" s="148" t="s">
        <v>126</v>
      </c>
    </row>
    <row r="92" spans="1:10" ht="20.25" customHeight="1">
      <c r="A92" s="31" t="s">
        <v>36</v>
      </c>
      <c r="B92" s="30" t="s">
        <v>89</v>
      </c>
      <c r="C92" s="16" t="s">
        <v>121</v>
      </c>
      <c r="D92" s="45" t="s">
        <v>89</v>
      </c>
      <c r="E92" s="36">
        <v>16000</v>
      </c>
      <c r="F92" s="36">
        <v>20000</v>
      </c>
      <c r="G92" s="50" t="s">
        <v>89</v>
      </c>
      <c r="H92" s="4" t="s">
        <v>89</v>
      </c>
      <c r="I92" s="156" t="s">
        <v>89</v>
      </c>
      <c r="J92" s="148" t="s">
        <v>89</v>
      </c>
    </row>
    <row r="93" spans="1:10" ht="16.5" customHeight="1">
      <c r="A93" s="31"/>
      <c r="B93" s="3">
        <v>32381</v>
      </c>
      <c r="C93" s="17" t="s">
        <v>120</v>
      </c>
      <c r="D93" s="45" t="s">
        <v>105</v>
      </c>
      <c r="E93" s="35">
        <v>12320</v>
      </c>
      <c r="F93" s="35">
        <v>12320</v>
      </c>
      <c r="G93" s="50" t="s">
        <v>81</v>
      </c>
      <c r="H93" s="4" t="s">
        <v>109</v>
      </c>
      <c r="I93" s="53"/>
      <c r="J93" s="3"/>
    </row>
    <row r="94" spans="1:10" ht="15">
      <c r="A94" s="31" t="s">
        <v>37</v>
      </c>
      <c r="B94" s="148" t="s">
        <v>89</v>
      </c>
      <c r="C94" s="16" t="s">
        <v>61</v>
      </c>
      <c r="D94" s="45" t="s">
        <v>89</v>
      </c>
      <c r="E94" s="157">
        <v>12320</v>
      </c>
      <c r="F94" s="157">
        <v>12320</v>
      </c>
      <c r="G94" s="50" t="s">
        <v>89</v>
      </c>
      <c r="H94" s="4" t="s">
        <v>89</v>
      </c>
      <c r="I94" s="53"/>
      <c r="J94" s="3"/>
    </row>
    <row r="95" spans="1:10" ht="14.25" customHeight="1">
      <c r="A95" s="31"/>
      <c r="B95" s="3">
        <v>32396</v>
      </c>
      <c r="C95" s="17" t="s">
        <v>20</v>
      </c>
      <c r="D95" s="45" t="s">
        <v>105</v>
      </c>
      <c r="E95" s="35">
        <v>48000</v>
      </c>
      <c r="F95" s="35">
        <v>52000</v>
      </c>
      <c r="G95" s="50" t="s">
        <v>112</v>
      </c>
      <c r="H95" s="4" t="s">
        <v>111</v>
      </c>
      <c r="I95" s="53"/>
      <c r="J95" s="148" t="s">
        <v>127</v>
      </c>
    </row>
    <row r="96" spans="1:10" ht="14.25" customHeight="1">
      <c r="A96" s="31"/>
      <c r="B96" s="3">
        <v>32399</v>
      </c>
      <c r="C96" s="20" t="s">
        <v>10</v>
      </c>
      <c r="D96" s="45" t="s">
        <v>105</v>
      </c>
      <c r="E96" s="38">
        <v>1600</v>
      </c>
      <c r="F96" s="38">
        <v>4000</v>
      </c>
      <c r="G96" s="50" t="s">
        <v>81</v>
      </c>
      <c r="H96" s="4" t="s">
        <v>109</v>
      </c>
      <c r="I96" s="53"/>
      <c r="J96" s="148" t="s">
        <v>126</v>
      </c>
    </row>
    <row r="97" spans="1:10" ht="14.25" customHeight="1" thickBot="1">
      <c r="A97" s="83" t="s">
        <v>38</v>
      </c>
      <c r="B97" s="88"/>
      <c r="C97" s="84" t="s">
        <v>10</v>
      </c>
      <c r="D97" s="85"/>
      <c r="E97" s="95">
        <v>49600</v>
      </c>
      <c r="F97" s="95">
        <v>56000</v>
      </c>
      <c r="G97" s="87"/>
      <c r="H97" s="88"/>
      <c r="I97" s="89"/>
      <c r="J97" s="88"/>
    </row>
    <row r="98" spans="1:10" ht="19.5" customHeight="1" thickBot="1">
      <c r="A98" s="92"/>
      <c r="B98" s="71"/>
      <c r="C98" s="99" t="s">
        <v>68</v>
      </c>
      <c r="D98" s="71"/>
      <c r="E98" s="75">
        <f>E67+E72+E75+E82+E86+E89+E92+E94+E97</f>
        <v>208773</v>
      </c>
      <c r="F98" s="131">
        <f>SUM(F67+F72+F75+F82+F86+F89+F92+F94+F97)</f>
        <v>241306</v>
      </c>
      <c r="G98" s="128"/>
      <c r="H98" s="129"/>
      <c r="I98" s="130"/>
      <c r="J98" s="129"/>
    </row>
    <row r="99" spans="1:10" ht="19.5" customHeight="1" thickBot="1">
      <c r="A99" s="119"/>
      <c r="B99" s="123"/>
      <c r="C99" s="127" t="s">
        <v>72</v>
      </c>
      <c r="D99" s="7"/>
      <c r="E99" s="132"/>
      <c r="F99" s="132"/>
      <c r="G99" s="50"/>
      <c r="H99" s="7"/>
      <c r="I99" s="91"/>
      <c r="J99" s="7"/>
    </row>
    <row r="100" spans="1:10" ht="14.25" customHeight="1">
      <c r="A100" s="90" t="s">
        <v>62</v>
      </c>
      <c r="B100" s="96">
        <v>32922</v>
      </c>
      <c r="C100" s="97" t="s">
        <v>39</v>
      </c>
      <c r="D100" s="45" t="s">
        <v>110</v>
      </c>
      <c r="E100" s="152">
        <v>13000</v>
      </c>
      <c r="F100" s="152">
        <v>15000</v>
      </c>
      <c r="G100" s="50" t="s">
        <v>81</v>
      </c>
      <c r="H100" s="4" t="s">
        <v>109</v>
      </c>
      <c r="I100" s="91"/>
      <c r="J100" s="148" t="s">
        <v>126</v>
      </c>
    </row>
    <row r="101" spans="1:10" ht="14.25" customHeight="1">
      <c r="A101" s="31" t="s">
        <v>63</v>
      </c>
      <c r="B101" s="57">
        <v>32931</v>
      </c>
      <c r="C101" s="16" t="s">
        <v>57</v>
      </c>
      <c r="D101" s="45" t="s">
        <v>105</v>
      </c>
      <c r="E101" s="39">
        <v>13600</v>
      </c>
      <c r="F101" s="39">
        <v>10400</v>
      </c>
      <c r="G101" s="50" t="s">
        <v>81</v>
      </c>
      <c r="H101" s="4" t="s">
        <v>109</v>
      </c>
      <c r="I101" s="53"/>
      <c r="J101" s="148" t="s">
        <v>126</v>
      </c>
    </row>
    <row r="102" spans="1:10" ht="14.25" customHeight="1" thickBot="1">
      <c r="A102" s="115" t="s">
        <v>64</v>
      </c>
      <c r="B102" s="125">
        <v>32999</v>
      </c>
      <c r="C102" s="126" t="s">
        <v>58</v>
      </c>
      <c r="D102" s="45" t="s">
        <v>105</v>
      </c>
      <c r="E102" s="153">
        <v>11200</v>
      </c>
      <c r="F102" s="153">
        <v>40084</v>
      </c>
      <c r="G102" s="50" t="s">
        <v>81</v>
      </c>
      <c r="H102" s="4" t="s">
        <v>109</v>
      </c>
      <c r="I102" s="82"/>
      <c r="J102" s="148" t="s">
        <v>126</v>
      </c>
    </row>
    <row r="103" spans="1:10" ht="14.25" customHeight="1" thickBot="1">
      <c r="A103" s="119"/>
      <c r="B103" s="120"/>
      <c r="C103" s="121" t="s">
        <v>72</v>
      </c>
      <c r="D103" s="122"/>
      <c r="E103" s="145">
        <f>SUM(E100:E102)</f>
        <v>37800</v>
      </c>
      <c r="F103" s="146">
        <f>SUM(F100+F101+F102)</f>
        <v>65484</v>
      </c>
      <c r="G103" s="136"/>
      <c r="H103" s="129"/>
      <c r="I103" s="130"/>
      <c r="J103" s="129"/>
    </row>
    <row r="104" spans="1:10" ht="18.75" customHeight="1" thickBot="1">
      <c r="A104" s="92"/>
      <c r="B104" s="71"/>
      <c r="C104" s="93"/>
      <c r="D104" s="73"/>
      <c r="E104" s="117"/>
      <c r="F104" s="135"/>
      <c r="G104" s="140"/>
      <c r="H104" s="3"/>
      <c r="I104" s="91"/>
      <c r="J104" s="7"/>
    </row>
    <row r="105" spans="1:10" ht="20.25" customHeight="1" thickBot="1">
      <c r="A105" s="90"/>
      <c r="B105" s="7"/>
      <c r="C105" s="93" t="s">
        <v>73</v>
      </c>
      <c r="D105" s="73"/>
      <c r="E105" s="117">
        <f>E60+E98+E103</f>
        <v>561773</v>
      </c>
      <c r="F105" s="135">
        <f>SUM(F60+F98+F103)</f>
        <v>639564</v>
      </c>
      <c r="G105" s="50"/>
      <c r="H105" s="7"/>
      <c r="I105" s="91"/>
      <c r="J105" s="7"/>
    </row>
    <row r="106" spans="1:10" ht="17.25" customHeight="1" thickBot="1">
      <c r="A106" s="115"/>
      <c r="B106" s="64"/>
      <c r="C106" s="115" t="s">
        <v>59</v>
      </c>
      <c r="D106" s="69"/>
      <c r="E106" s="67"/>
      <c r="F106" s="67"/>
      <c r="G106" s="68"/>
      <c r="H106" s="69"/>
      <c r="I106" s="82"/>
      <c r="J106" s="65"/>
    </row>
    <row r="107" spans="1:10" ht="17.25" customHeight="1">
      <c r="A107" s="141"/>
      <c r="B107" s="142">
        <v>42211</v>
      </c>
      <c r="C107" s="143" t="s">
        <v>74</v>
      </c>
      <c r="D107" s="45" t="s">
        <v>105</v>
      </c>
      <c r="E107" s="144">
        <v>19800</v>
      </c>
      <c r="F107" s="144">
        <v>20000</v>
      </c>
      <c r="G107" s="50" t="s">
        <v>81</v>
      </c>
      <c r="H107" s="4" t="s">
        <v>109</v>
      </c>
      <c r="I107" s="124"/>
      <c r="J107" s="148" t="s">
        <v>126</v>
      </c>
    </row>
    <row r="108" spans="1:10" ht="14.25" customHeight="1">
      <c r="A108" s="7"/>
      <c r="B108" s="7">
        <v>42219</v>
      </c>
      <c r="C108" s="113" t="s">
        <v>75</v>
      </c>
      <c r="D108" s="45" t="s">
        <v>105</v>
      </c>
      <c r="E108" s="114">
        <v>8000</v>
      </c>
      <c r="F108" s="114">
        <v>10000</v>
      </c>
      <c r="G108" s="50" t="s">
        <v>81</v>
      </c>
      <c r="H108" s="4" t="s">
        <v>109</v>
      </c>
      <c r="I108" s="91"/>
      <c r="J108" s="148" t="s">
        <v>126</v>
      </c>
    </row>
    <row r="109" spans="1:10" ht="14.25" customHeight="1">
      <c r="A109" s="7"/>
      <c r="B109" s="7">
        <v>42231</v>
      </c>
      <c r="C109" s="113" t="s">
        <v>76</v>
      </c>
      <c r="D109" s="45" t="s">
        <v>105</v>
      </c>
      <c r="E109" s="114">
        <v>5000</v>
      </c>
      <c r="F109" s="114">
        <v>8391</v>
      </c>
      <c r="G109" s="50" t="s">
        <v>81</v>
      </c>
      <c r="H109" s="4" t="s">
        <v>109</v>
      </c>
      <c r="I109" s="91"/>
      <c r="J109" s="7"/>
    </row>
    <row r="110" spans="1:10" ht="14.25" customHeight="1">
      <c r="A110" s="7"/>
      <c r="B110" s="7">
        <v>4224</v>
      </c>
      <c r="C110" s="113" t="s">
        <v>129</v>
      </c>
      <c r="D110" s="45" t="s">
        <v>105</v>
      </c>
      <c r="E110" s="114"/>
      <c r="F110" s="114">
        <v>90314</v>
      </c>
      <c r="G110" s="50" t="s">
        <v>81</v>
      </c>
      <c r="H110" s="4" t="s">
        <v>114</v>
      </c>
      <c r="I110" s="91"/>
      <c r="J110" s="163" t="s">
        <v>126</v>
      </c>
    </row>
    <row r="111" spans="1:10" ht="15.75" customHeight="1">
      <c r="A111" s="3"/>
      <c r="B111" s="3">
        <v>4227</v>
      </c>
      <c r="C111" s="19" t="s">
        <v>44</v>
      </c>
      <c r="D111" s="45" t="s">
        <v>105</v>
      </c>
      <c r="E111" s="38">
        <v>10000</v>
      </c>
      <c r="F111" s="38">
        <v>15000</v>
      </c>
      <c r="G111" s="50" t="s">
        <v>81</v>
      </c>
      <c r="H111" s="4" t="s">
        <v>109</v>
      </c>
      <c r="I111" s="53"/>
      <c r="J111" s="148" t="s">
        <v>126</v>
      </c>
    </row>
    <row r="112" spans="1:10" ht="15">
      <c r="A112" s="31" t="s">
        <v>65</v>
      </c>
      <c r="B112" s="30">
        <v>422</v>
      </c>
      <c r="C112" s="18" t="s">
        <v>42</v>
      </c>
      <c r="D112" s="45"/>
      <c r="E112" s="37">
        <v>42800</v>
      </c>
      <c r="F112" s="37">
        <f>SUM(F107+F108+F109+F110+F111)</f>
        <v>143705</v>
      </c>
      <c r="G112" s="50"/>
      <c r="H112" s="4"/>
      <c r="I112" s="53"/>
      <c r="J112" s="3"/>
    </row>
    <row r="113" spans="1:10" ht="17.25" customHeight="1">
      <c r="A113" s="31"/>
      <c r="B113" s="30"/>
      <c r="C113" s="18"/>
      <c r="D113" s="45"/>
      <c r="E113" s="37"/>
      <c r="F113" s="37"/>
      <c r="G113" s="50"/>
      <c r="H113" s="4"/>
      <c r="I113" s="53"/>
      <c r="J113" s="3"/>
    </row>
    <row r="114" spans="1:10" ht="14.25" customHeight="1">
      <c r="A114" s="3"/>
      <c r="B114" s="3">
        <v>42411</v>
      </c>
      <c r="C114" s="19" t="s">
        <v>9</v>
      </c>
      <c r="D114" s="45" t="s">
        <v>105</v>
      </c>
      <c r="E114" s="39">
        <v>2860</v>
      </c>
      <c r="F114" s="39">
        <v>1428</v>
      </c>
      <c r="G114" s="50" t="s">
        <v>81</v>
      </c>
      <c r="H114" s="4" t="s">
        <v>109</v>
      </c>
      <c r="I114" s="53"/>
      <c r="J114" s="148" t="s">
        <v>126</v>
      </c>
    </row>
    <row r="115" spans="1:10" ht="14.25" customHeight="1">
      <c r="A115" s="88"/>
      <c r="B115" s="88">
        <v>42411</v>
      </c>
      <c r="C115" s="159" t="s">
        <v>128</v>
      </c>
      <c r="D115" s="85" t="s">
        <v>105</v>
      </c>
      <c r="E115" s="160">
        <v>0</v>
      </c>
      <c r="F115" s="160">
        <v>87619</v>
      </c>
      <c r="G115" s="87" t="s">
        <v>81</v>
      </c>
      <c r="H115" s="102" t="s">
        <v>114</v>
      </c>
      <c r="I115" s="89"/>
      <c r="J115" s="161" t="s">
        <v>126</v>
      </c>
    </row>
    <row r="116" spans="1:10" ht="16.5" customHeight="1" thickBot="1">
      <c r="A116" s="64" t="s">
        <v>66</v>
      </c>
      <c r="B116" s="64">
        <v>424</v>
      </c>
      <c r="C116" s="76" t="s">
        <v>9</v>
      </c>
      <c r="D116" s="66"/>
      <c r="E116" s="67">
        <v>2860</v>
      </c>
      <c r="F116" s="67">
        <f>SUM(F114+F115)</f>
        <v>89047</v>
      </c>
      <c r="G116" s="68"/>
      <c r="H116" s="69"/>
      <c r="I116" s="82"/>
      <c r="J116" s="65"/>
    </row>
    <row r="117" spans="1:10" ht="16.5" thickBot="1">
      <c r="A117" s="77"/>
      <c r="B117" s="78"/>
      <c r="C117" s="79" t="s">
        <v>70</v>
      </c>
      <c r="D117" s="80"/>
      <c r="E117" s="81">
        <f>E112+E116</f>
        <v>45660</v>
      </c>
      <c r="F117" s="162">
        <f>SUM(F112+F116)</f>
        <v>232752</v>
      </c>
      <c r="G117" s="136"/>
      <c r="H117" s="133"/>
      <c r="I117" s="129"/>
      <c r="J117" s="129"/>
    </row>
    <row r="118" spans="1:10" ht="38.25" customHeight="1" thickBot="1">
      <c r="A118" s="70"/>
      <c r="B118" s="71"/>
      <c r="C118" s="138" t="s">
        <v>69</v>
      </c>
      <c r="D118" s="72"/>
      <c r="E118" s="118">
        <f>E105+E117</f>
        <v>607433</v>
      </c>
      <c r="F118" s="139">
        <f>SUM(F105+F116)</f>
        <v>728611</v>
      </c>
      <c r="G118" s="134"/>
      <c r="H118" s="104"/>
      <c r="I118" s="7"/>
      <c r="J118" s="7"/>
    </row>
    <row r="119" spans="1:10" ht="15">
      <c r="A119" s="60"/>
      <c r="B119" s="10"/>
      <c r="C119" s="61"/>
      <c r="D119" s="58"/>
      <c r="E119" s="62"/>
      <c r="F119" s="62"/>
      <c r="G119" s="59"/>
      <c r="H119" s="12"/>
      <c r="I119" s="10"/>
      <c r="J119" s="10"/>
    </row>
    <row r="120" spans="1:10" ht="15">
      <c r="A120" s="63"/>
      <c r="B120" s="10"/>
      <c r="C120" s="61"/>
      <c r="D120" s="12"/>
      <c r="E120" s="62"/>
      <c r="F120" s="62"/>
      <c r="G120" s="59"/>
      <c r="H120" s="12"/>
      <c r="I120" s="10"/>
      <c r="J120" s="10"/>
    </row>
    <row r="121" spans="1:10" ht="14.25">
      <c r="A121" s="158" t="s">
        <v>122</v>
      </c>
      <c r="B121" s="10"/>
      <c r="C121" s="10"/>
      <c r="D121" s="13"/>
      <c r="E121" s="10"/>
      <c r="F121" s="10"/>
      <c r="G121" s="59"/>
      <c r="H121" s="10"/>
      <c r="I121" s="10"/>
      <c r="J121" s="10"/>
    </row>
    <row r="122" spans="1:9" ht="15">
      <c r="A122" s="10"/>
      <c r="B122" s="10"/>
      <c r="C122" s="10"/>
      <c r="D122" s="11"/>
      <c r="E122" s="10"/>
      <c r="F122" s="10"/>
      <c r="G122" s="10"/>
      <c r="H122" s="12"/>
      <c r="I122" s="10"/>
    </row>
    <row r="123" spans="1:9" ht="15">
      <c r="A123" s="158" t="s">
        <v>130</v>
      </c>
      <c r="B123" s="10"/>
      <c r="C123" s="10"/>
      <c r="D123" s="11"/>
      <c r="E123" s="10" t="s">
        <v>43</v>
      </c>
      <c r="F123" s="10"/>
      <c r="G123" s="10"/>
      <c r="H123" s="12" t="s">
        <v>132</v>
      </c>
      <c r="I123" s="10"/>
    </row>
    <row r="124" spans="1:9" ht="15">
      <c r="A124" s="10"/>
      <c r="B124" s="10"/>
      <c r="C124" s="10"/>
      <c r="D124" s="11"/>
      <c r="E124" s="10" t="s">
        <v>124</v>
      </c>
      <c r="F124" s="10"/>
      <c r="G124" s="10"/>
      <c r="H124" s="12" t="s">
        <v>48</v>
      </c>
      <c r="I124" s="10"/>
    </row>
    <row r="125" spans="1:9" ht="15">
      <c r="A125" s="10"/>
      <c r="B125" s="10"/>
      <c r="C125" s="10"/>
      <c r="D125" s="11"/>
      <c r="E125" s="10"/>
      <c r="F125" s="10"/>
      <c r="G125" s="10"/>
      <c r="H125" s="12"/>
      <c r="I125" s="10"/>
    </row>
    <row r="126" spans="1:9" ht="15">
      <c r="A126" s="10"/>
      <c r="B126" s="10"/>
      <c r="C126" s="10"/>
      <c r="D126" s="11"/>
      <c r="E126" s="10"/>
      <c r="F126" s="10"/>
      <c r="G126" s="10"/>
      <c r="H126" s="12"/>
      <c r="I126" s="10"/>
    </row>
  </sheetData>
  <sheetProtection/>
  <printOptions/>
  <pageMargins left="0.25" right="0.25" top="0.75" bottom="0.75" header="0.3" footer="0.3"/>
  <pageSetup horizontalDpi="600" verticalDpi="600" orientation="landscape" paperSize="9" scale="75" r:id="rId1"/>
  <rowBreaks count="2" manualBreakCount="2">
    <brk id="45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</dc:creator>
  <cp:keywords/>
  <dc:description/>
  <cp:lastModifiedBy>RACUNOVODSTVO</cp:lastModifiedBy>
  <cp:lastPrinted>2020-08-26T10:26:44Z</cp:lastPrinted>
  <dcterms:created xsi:type="dcterms:W3CDTF">2012-01-13T13:25:35Z</dcterms:created>
  <dcterms:modified xsi:type="dcterms:W3CDTF">2020-08-27T08:22:40Z</dcterms:modified>
  <cp:category/>
  <cp:version/>
  <cp:contentType/>
  <cp:contentStatus/>
</cp:coreProperties>
</file>