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73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'List1'!$A$1:$S$68</definedName>
  </definedNames>
  <calcPr fullCalcOnLoad="1"/>
</workbook>
</file>

<file path=xl/sharedStrings.xml><?xml version="1.0" encoding="utf-8"?>
<sst xmlns="http://schemas.openxmlformats.org/spreadsheetml/2006/main" count="73" uniqueCount="58">
  <si>
    <t>Pomoći</t>
  </si>
  <si>
    <t>Knjige</t>
  </si>
  <si>
    <t>Vlastiti prihodi</t>
  </si>
  <si>
    <t>Račun</t>
  </si>
  <si>
    <t>ŽUPANIJSKI</t>
  </si>
  <si>
    <t>NAMJENSKI</t>
  </si>
  <si>
    <t>NAZIV</t>
  </si>
  <si>
    <t>Plaće</t>
  </si>
  <si>
    <t>Plan</t>
  </si>
  <si>
    <t>VLASTITI</t>
  </si>
  <si>
    <t>Ost.rash.za zaposlene</t>
  </si>
  <si>
    <t>Doprinosi na plaće</t>
  </si>
  <si>
    <t>Rashodi za zaposlene</t>
  </si>
  <si>
    <t>Materijalni rashodi</t>
  </si>
  <si>
    <t>Naknade trošk.zaposl.</t>
  </si>
  <si>
    <t>Rash.za mater.i energ</t>
  </si>
  <si>
    <t>Rashodi za usluge</t>
  </si>
  <si>
    <t>Nak.troš.osob.izv.rad.odn.</t>
  </si>
  <si>
    <t>Ost.nesp.rash.poslovanja</t>
  </si>
  <si>
    <t>Financijski rashodi</t>
  </si>
  <si>
    <t>Ostali financijski rashodi</t>
  </si>
  <si>
    <t>Ostali rashodi</t>
  </si>
  <si>
    <t>Tekuće donacije</t>
  </si>
  <si>
    <t>Rash.za nab.proiz.dug.imov.</t>
  </si>
  <si>
    <t>Postojenja i oprema</t>
  </si>
  <si>
    <t>Rash.za nab.nefin.imovine</t>
  </si>
  <si>
    <t>UKUPNO:</t>
  </si>
  <si>
    <t>ZADAR, NIKOLE TESLE 9C: OIB: 93183551637</t>
  </si>
  <si>
    <t xml:space="preserve"> </t>
  </si>
  <si>
    <t>Ravnatelj:</t>
  </si>
  <si>
    <t xml:space="preserve">          TEHNIČKA ŠKOLA</t>
  </si>
  <si>
    <t>1.Izmjene</t>
  </si>
  <si>
    <t>1. Izmjene</t>
  </si>
  <si>
    <t>Poslovne zgrade-dod.ulag.</t>
  </si>
  <si>
    <t>1.Izmj</t>
  </si>
  <si>
    <t>PRORAČUN  /45/</t>
  </si>
  <si>
    <t>PRIHODI /31/</t>
  </si>
  <si>
    <t>PRIHODI /41i57</t>
  </si>
  <si>
    <t>VIŠAK PRIHODA /163/</t>
  </si>
  <si>
    <t>Prih.od nefin.imovine /71/</t>
  </si>
  <si>
    <t>DONACIJE /611/</t>
  </si>
  <si>
    <t>POMOĆI /51/</t>
  </si>
  <si>
    <t>Javne potrebe+natjecanja u školi</t>
  </si>
  <si>
    <t>Ostala oprema</t>
  </si>
  <si>
    <r>
      <t xml:space="preserve">Županijski proračun:                          </t>
    </r>
    <r>
      <rPr>
        <sz val="11"/>
        <color indexed="8"/>
        <rFont val="Calibri"/>
        <family val="2"/>
      </rPr>
      <t>Određeno limitom za materijalne i financijske rashode:      901.374,67 kn.</t>
    </r>
  </si>
  <si>
    <t xml:space="preserve">                                   </t>
  </si>
  <si>
    <t>kn</t>
  </si>
  <si>
    <t xml:space="preserve">Tekuće donacije </t>
  </si>
  <si>
    <t>Prih.od prod.nef.imovin:                    Uplate za stanove na kojima postoji stanarsko pravo od kojih se u Državni proračun uplaćuje 65% iznosa. 13.000,00 kn</t>
  </si>
  <si>
    <t>mr.sc.Denis Prusac, dipl.ing.</t>
  </si>
  <si>
    <t>AMPEU-Bolji uvjeti za učenje V.V.</t>
  </si>
  <si>
    <t xml:space="preserve"> Iz nenadležnog proračuna planirano za plaće i naknade: 7.489.710,00 kn - MZOS</t>
  </si>
  <si>
    <t>Tekuće donacije od trgovačkih društava   2.000,00 kn</t>
  </si>
  <si>
    <t>Zadar, 31. kolovoza 2020.</t>
  </si>
  <si>
    <t>PRIJEDLOG PRVIH IZMJENA FINANCIJSKOG PLANA ZA 2020. GODINU-TREĆA RAZINA</t>
  </si>
  <si>
    <t>Prihodi od iznajmljivanja školskog prostora i opreme</t>
  </si>
  <si>
    <t xml:space="preserve">Besplatni udžbenici za deficitarna zanimanja </t>
  </si>
  <si>
    <t>Natjecanja i smotre u SŠ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</si>
</sst>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\ [$kn-41A]_-;\-* #,##0.00\ [$kn-41A]_-;_-* &quot;-&quot;??\ [$kn-41A]_-;_-@_-"/>
    <numFmt numFmtId="167" formatCode="#,##0_ ;\-#,##0\ "/>
    <numFmt numFmtId="168" formatCode="#,##0.0_ ;\-#,##0.0\ "/>
    <numFmt numFmtId="169" formatCode="#,##0.00_ ;\-#,##0.00\ "/>
    <numFmt numFmtId="170" formatCode="#,##0.0"/>
    <numFmt numFmtId="171" formatCode="#,##0.000"/>
    <numFmt numFmtId="172" formatCode="#,##0.000_ ;\-#,##0.000\ "/>
  </numFmts>
  <fonts count="43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6" fontId="4" fillId="0" borderId="0" xfId="0" applyNumberFormat="1" applyFont="1" applyBorder="1" applyAlignment="1">
      <alignment horizontal="left" vertical="top"/>
    </xf>
    <xf numFmtId="166" fontId="8" fillId="0" borderId="0" xfId="0" applyNumberFormat="1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6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167" fontId="4" fillId="0" borderId="0" xfId="42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vertical="top"/>
    </xf>
    <xf numFmtId="4" fontId="7" fillId="0" borderId="13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9" fontId="9" fillId="0" borderId="0" xfId="42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56"/>
  <sheetViews>
    <sheetView tabSelected="1" zoomScalePageLayoutView="0" workbookViewId="0" topLeftCell="A1">
      <selection activeCell="O48" sqref="O48"/>
    </sheetView>
  </sheetViews>
  <sheetFormatPr defaultColWidth="9.140625" defaultRowHeight="15"/>
  <cols>
    <col min="1" max="1" width="5.421875" style="0" customWidth="1"/>
    <col min="2" max="2" width="17.28125" style="0" customWidth="1"/>
    <col min="3" max="3" width="12.00390625" style="15" customWidth="1"/>
    <col min="4" max="4" width="14.00390625" style="11" customWidth="1"/>
    <col min="5" max="5" width="11.8515625" style="0" customWidth="1"/>
    <col min="6" max="6" width="11.421875" style="0" customWidth="1"/>
    <col min="7" max="7" width="9.57421875" style="0" customWidth="1"/>
    <col min="8" max="8" width="10.8515625" style="0" hidden="1" customWidth="1"/>
    <col min="9" max="9" width="14.421875" style="0" customWidth="1"/>
    <col min="10" max="10" width="15.7109375" style="0" customWidth="1"/>
    <col min="11" max="11" width="16.00390625" style="0" customWidth="1"/>
    <col min="12" max="12" width="9.421875" style="0" customWidth="1"/>
    <col min="13" max="13" width="0.13671875" style="0" hidden="1" customWidth="1"/>
    <col min="14" max="14" width="4.28125" style="0" hidden="1" customWidth="1"/>
    <col min="15" max="15" width="10.140625" style="0" customWidth="1"/>
    <col min="16" max="16" width="10.57421875" style="0" customWidth="1"/>
    <col min="17" max="17" width="13.140625" style="0" customWidth="1"/>
    <col min="18" max="18" width="14.8515625" style="0" customWidth="1"/>
    <col min="19" max="19" width="12.421875" style="0" customWidth="1"/>
    <col min="50" max="50" width="3.140625" style="0" customWidth="1"/>
    <col min="51" max="75" width="9.140625" style="0" hidden="1" customWidth="1"/>
  </cols>
  <sheetData>
    <row r="1" spans="1:17" ht="15">
      <c r="A1" s="3"/>
      <c r="B1" s="3"/>
      <c r="C1" s="12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6.25">
      <c r="A2" s="3"/>
      <c r="B2" s="3"/>
      <c r="C2" s="12"/>
      <c r="D2" s="7" t="s">
        <v>30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>
      <c r="A3" s="3"/>
      <c r="B3" s="3"/>
      <c r="C3" s="12"/>
      <c r="D3" s="6"/>
      <c r="E3" s="16" t="s">
        <v>27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9" ht="18.75">
      <c r="A4" s="3"/>
      <c r="B4" s="3"/>
      <c r="C4" s="12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7"/>
      <c r="S4" s="17"/>
    </row>
    <row r="5" spans="1:19" ht="15.75">
      <c r="A5" s="19"/>
      <c r="B5" s="19"/>
      <c r="C5" s="20"/>
      <c r="D5" s="21"/>
      <c r="E5" s="19" t="s">
        <v>54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5.75">
      <c r="A6" s="19"/>
      <c r="B6" s="19"/>
      <c r="C6" s="20"/>
      <c r="D6" s="2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5">
      <c r="A7" s="26" t="s">
        <v>3</v>
      </c>
      <c r="B7" s="29" t="s">
        <v>6</v>
      </c>
      <c r="C7" s="37" t="s">
        <v>4</v>
      </c>
      <c r="D7" s="38" t="s">
        <v>35</v>
      </c>
      <c r="E7" s="37" t="s">
        <v>9</v>
      </c>
      <c r="F7" s="35" t="s">
        <v>36</v>
      </c>
      <c r="G7" s="33" t="s">
        <v>5</v>
      </c>
      <c r="H7" s="24"/>
      <c r="I7" s="35" t="s">
        <v>37</v>
      </c>
      <c r="J7" s="60" t="s">
        <v>41</v>
      </c>
      <c r="K7" s="68"/>
      <c r="L7" s="35" t="s">
        <v>40</v>
      </c>
      <c r="M7" s="17"/>
      <c r="N7" s="17"/>
      <c r="O7" s="111"/>
      <c r="P7" s="36" t="s">
        <v>39</v>
      </c>
      <c r="Q7" s="34"/>
      <c r="R7" s="33" t="s">
        <v>38</v>
      </c>
      <c r="S7" s="23"/>
    </row>
    <row r="8" spans="1:19" s="2" customFormat="1" ht="17.25" customHeight="1">
      <c r="A8" s="25"/>
      <c r="B8" s="25"/>
      <c r="C8" s="39" t="s">
        <v>8</v>
      </c>
      <c r="D8" s="68" t="s">
        <v>31</v>
      </c>
      <c r="E8" s="39" t="s">
        <v>8</v>
      </c>
      <c r="F8" s="68" t="s">
        <v>31</v>
      </c>
      <c r="G8" s="39" t="s">
        <v>8</v>
      </c>
      <c r="H8" s="69"/>
      <c r="I8" s="68" t="s">
        <v>31</v>
      </c>
      <c r="J8" s="39" t="s">
        <v>8</v>
      </c>
      <c r="K8" s="70" t="s">
        <v>32</v>
      </c>
      <c r="L8" s="70" t="s">
        <v>8</v>
      </c>
      <c r="M8" s="71"/>
      <c r="N8" s="71"/>
      <c r="O8" s="112" t="s">
        <v>34</v>
      </c>
      <c r="P8" s="70" t="s">
        <v>8</v>
      </c>
      <c r="Q8" s="68" t="s">
        <v>32</v>
      </c>
      <c r="R8" s="39" t="s">
        <v>8</v>
      </c>
      <c r="S8" s="68" t="s">
        <v>32</v>
      </c>
    </row>
    <row r="9" spans="1:19" ht="27.75" customHeight="1">
      <c r="A9" s="31">
        <v>3</v>
      </c>
      <c r="B9" s="29"/>
      <c r="C9" s="61">
        <v>928415.91</v>
      </c>
      <c r="D9" s="54">
        <v>956492.88</v>
      </c>
      <c r="E9" s="55">
        <f>SUM(E10+E14+E20)</f>
        <v>38465</v>
      </c>
      <c r="F9" s="55">
        <f>SUM(F10+F14+F20)</f>
        <v>7765</v>
      </c>
      <c r="G9" s="55">
        <f>SUM(G10+G14)</f>
        <v>27000</v>
      </c>
      <c r="H9" s="56"/>
      <c r="I9" s="55">
        <f>I14</f>
        <v>32187.5</v>
      </c>
      <c r="J9" s="55">
        <v>6994400</v>
      </c>
      <c r="K9" s="55">
        <v>7489710</v>
      </c>
      <c r="L9" s="55">
        <v>2000</v>
      </c>
      <c r="M9" s="57"/>
      <c r="N9" s="57"/>
      <c r="O9" s="57">
        <v>2000</v>
      </c>
      <c r="P9" s="48">
        <v>7500</v>
      </c>
      <c r="Q9" s="55">
        <f>SUM(Q10+Q20)</f>
        <v>7500</v>
      </c>
      <c r="R9" s="48">
        <f>SUM(R10+R14+R20)</f>
        <v>13000</v>
      </c>
      <c r="S9" s="48">
        <v>61900.47</v>
      </c>
    </row>
    <row r="10" spans="1:19" ht="15">
      <c r="A10" s="27">
        <v>31</v>
      </c>
      <c r="B10" s="26" t="s">
        <v>12</v>
      </c>
      <c r="C10" s="62">
        <v>0</v>
      </c>
      <c r="D10" s="46">
        <v>0</v>
      </c>
      <c r="E10" s="49">
        <f>SUM(E11+E12+E13)</f>
        <v>3465</v>
      </c>
      <c r="F10" s="49">
        <f>SUM(F11+F12+F13)</f>
        <v>1165</v>
      </c>
      <c r="G10" s="49">
        <v>0</v>
      </c>
      <c r="H10" s="49"/>
      <c r="I10" s="49">
        <v>0</v>
      </c>
      <c r="J10" s="49">
        <v>6661744</v>
      </c>
      <c r="K10" s="49">
        <v>6661743.5</v>
      </c>
      <c r="L10" s="49">
        <v>0</v>
      </c>
      <c r="M10" s="49"/>
      <c r="N10" s="49"/>
      <c r="O10" s="49">
        <v>0</v>
      </c>
      <c r="P10" s="49">
        <v>0</v>
      </c>
      <c r="Q10" s="49">
        <v>0</v>
      </c>
      <c r="R10" s="49">
        <f>SUM(R11+R12+R13)</f>
        <v>8000</v>
      </c>
      <c r="S10" s="49">
        <v>8000</v>
      </c>
    </row>
    <row r="11" spans="1:19" ht="15">
      <c r="A11" s="25">
        <v>311</v>
      </c>
      <c r="B11" s="25" t="s">
        <v>7</v>
      </c>
      <c r="C11" s="63">
        <v>0</v>
      </c>
      <c r="D11" s="45">
        <v>0</v>
      </c>
      <c r="E11" s="47">
        <v>0</v>
      </c>
      <c r="F11" s="47">
        <v>0</v>
      </c>
      <c r="G11" s="47">
        <v>0</v>
      </c>
      <c r="H11" s="53"/>
      <c r="I11" s="47">
        <v>0</v>
      </c>
      <c r="J11" s="47">
        <v>5845200</v>
      </c>
      <c r="K11" s="47">
        <v>6235740</v>
      </c>
      <c r="L11" s="47">
        <v>0</v>
      </c>
      <c r="M11" s="47"/>
      <c r="N11" s="47"/>
      <c r="O11" s="47">
        <v>0</v>
      </c>
      <c r="P11" s="47">
        <v>0</v>
      </c>
      <c r="Q11" s="47">
        <v>0</v>
      </c>
      <c r="R11" s="47">
        <v>0</v>
      </c>
      <c r="S11" s="47">
        <v>0</v>
      </c>
    </row>
    <row r="12" spans="1:19" ht="15">
      <c r="A12" s="25">
        <v>312</v>
      </c>
      <c r="B12" s="25" t="s">
        <v>10</v>
      </c>
      <c r="C12" s="63">
        <v>0</v>
      </c>
      <c r="D12" s="45">
        <v>0</v>
      </c>
      <c r="E12" s="47">
        <v>3000</v>
      </c>
      <c r="F12" s="47">
        <v>1000</v>
      </c>
      <c r="G12" s="47">
        <v>0</v>
      </c>
      <c r="H12" s="53"/>
      <c r="I12" s="47">
        <v>0</v>
      </c>
      <c r="J12" s="47">
        <v>243200</v>
      </c>
      <c r="K12" s="47">
        <v>243200</v>
      </c>
      <c r="L12" s="47">
        <v>0</v>
      </c>
      <c r="M12" s="47"/>
      <c r="N12" s="47"/>
      <c r="O12" s="47">
        <v>0</v>
      </c>
      <c r="P12" s="47">
        <v>0</v>
      </c>
      <c r="Q12" s="47">
        <v>0</v>
      </c>
      <c r="R12" s="47">
        <v>8000</v>
      </c>
      <c r="S12" s="47">
        <v>8000</v>
      </c>
    </row>
    <row r="13" spans="1:19" ht="15">
      <c r="A13" s="25">
        <v>313</v>
      </c>
      <c r="B13" s="25" t="s">
        <v>11</v>
      </c>
      <c r="C13" s="63">
        <v>0</v>
      </c>
      <c r="D13" s="45">
        <v>0</v>
      </c>
      <c r="E13" s="47">
        <v>465</v>
      </c>
      <c r="F13" s="47">
        <v>165</v>
      </c>
      <c r="G13" s="47">
        <v>0</v>
      </c>
      <c r="H13" s="53"/>
      <c r="I13" s="47">
        <v>0</v>
      </c>
      <c r="J13" s="47">
        <v>906000</v>
      </c>
      <c r="K13" s="47">
        <v>1010770</v>
      </c>
      <c r="L13" s="47">
        <v>0</v>
      </c>
      <c r="M13" s="47"/>
      <c r="N13" s="47"/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ht="15">
      <c r="A14" s="27">
        <v>32</v>
      </c>
      <c r="B14" s="26" t="s">
        <v>13</v>
      </c>
      <c r="C14" s="62">
        <f>C15+C16+C17+C18+C19</f>
        <v>927815.91</v>
      </c>
      <c r="D14" s="46">
        <f>D15+D16+D17+D18+D19</f>
        <v>955892.88</v>
      </c>
      <c r="E14" s="49">
        <f>E15+E16+E17+E18+E19</f>
        <v>35000</v>
      </c>
      <c r="F14" s="49">
        <f>F15+F16+F17+F18+F19</f>
        <v>6600</v>
      </c>
      <c r="G14" s="49">
        <f>SUM(G15+G16+G17+G18)</f>
        <v>27000</v>
      </c>
      <c r="H14" s="49"/>
      <c r="I14" s="49">
        <f>I15+I16+I17+I18</f>
        <v>32187.5</v>
      </c>
      <c r="J14" s="49">
        <v>3000</v>
      </c>
      <c r="K14" s="49">
        <v>3000</v>
      </c>
      <c r="L14" s="49">
        <v>2000</v>
      </c>
      <c r="M14" s="49"/>
      <c r="N14" s="49"/>
      <c r="O14" s="49">
        <v>2000</v>
      </c>
      <c r="P14" s="49">
        <v>0</v>
      </c>
      <c r="Q14" s="49">
        <v>0</v>
      </c>
      <c r="R14" s="49">
        <f>SUM(R15+R16+R17+R18+R19)</f>
        <v>5000</v>
      </c>
      <c r="S14" s="49">
        <f>SUM(S15+S16+S17+S18+S19)</f>
        <v>53900.47</v>
      </c>
    </row>
    <row r="15" spans="1:19" ht="15">
      <c r="A15" s="25">
        <v>321</v>
      </c>
      <c r="B15" s="25" t="s">
        <v>14</v>
      </c>
      <c r="C15" s="63">
        <v>274000</v>
      </c>
      <c r="D15" s="45">
        <v>269000</v>
      </c>
      <c r="E15" s="47">
        <v>4000</v>
      </c>
      <c r="F15" s="47">
        <v>600</v>
      </c>
      <c r="G15" s="47">
        <v>15000</v>
      </c>
      <c r="H15" s="53"/>
      <c r="I15" s="47">
        <v>15000</v>
      </c>
      <c r="J15" s="47">
        <v>2000</v>
      </c>
      <c r="K15" s="47">
        <v>1000</v>
      </c>
      <c r="L15" s="47">
        <v>0</v>
      </c>
      <c r="M15" s="47"/>
      <c r="N15" s="47"/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ht="15">
      <c r="A16" s="25">
        <v>322</v>
      </c>
      <c r="B16" s="25" t="s">
        <v>15</v>
      </c>
      <c r="C16" s="63">
        <v>390000</v>
      </c>
      <c r="D16" s="45">
        <v>390392.88</v>
      </c>
      <c r="E16" s="47">
        <v>4000</v>
      </c>
      <c r="F16" s="47">
        <v>0</v>
      </c>
      <c r="G16" s="47">
        <v>0</v>
      </c>
      <c r="H16" s="53"/>
      <c r="I16" s="47">
        <v>0</v>
      </c>
      <c r="J16" s="47">
        <v>0</v>
      </c>
      <c r="K16" s="47">
        <v>0</v>
      </c>
      <c r="L16" s="47">
        <v>0</v>
      </c>
      <c r="M16" s="47"/>
      <c r="N16" s="47"/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ht="15">
      <c r="A17" s="25">
        <v>323</v>
      </c>
      <c r="B17" s="25" t="s">
        <v>16</v>
      </c>
      <c r="C17" s="63">
        <v>233215.91</v>
      </c>
      <c r="D17" s="45">
        <v>258900</v>
      </c>
      <c r="E17" s="47">
        <v>19000</v>
      </c>
      <c r="F17" s="47">
        <v>3000</v>
      </c>
      <c r="G17" s="47">
        <v>2000</v>
      </c>
      <c r="H17" s="53"/>
      <c r="I17" s="47">
        <v>17187.5</v>
      </c>
      <c r="J17" s="47">
        <v>0</v>
      </c>
      <c r="K17" s="47">
        <v>0</v>
      </c>
      <c r="L17" s="47">
        <v>0</v>
      </c>
      <c r="M17" s="47"/>
      <c r="N17" s="47"/>
      <c r="O17" s="47">
        <v>0</v>
      </c>
      <c r="P17" s="47">
        <v>0</v>
      </c>
      <c r="Q17" s="47">
        <v>0</v>
      </c>
      <c r="R17" s="47">
        <v>2000</v>
      </c>
      <c r="S17" s="47">
        <v>17795</v>
      </c>
    </row>
    <row r="18" spans="1:19" ht="15">
      <c r="A18" s="25">
        <v>324</v>
      </c>
      <c r="B18" s="25" t="s">
        <v>17</v>
      </c>
      <c r="C18" s="63">
        <v>0</v>
      </c>
      <c r="D18" s="45">
        <v>0</v>
      </c>
      <c r="E18" s="47">
        <v>0</v>
      </c>
      <c r="F18" s="47">
        <v>0</v>
      </c>
      <c r="G18" s="47">
        <v>10000</v>
      </c>
      <c r="H18" s="53"/>
      <c r="I18" s="47">
        <v>0</v>
      </c>
      <c r="J18" s="47">
        <v>0</v>
      </c>
      <c r="K18" s="47">
        <v>0</v>
      </c>
      <c r="L18" s="47">
        <v>0</v>
      </c>
      <c r="M18" s="47"/>
      <c r="N18" s="47"/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 ht="15">
      <c r="A19" s="25">
        <v>329</v>
      </c>
      <c r="B19" s="25" t="s">
        <v>18</v>
      </c>
      <c r="C19" s="63">
        <v>30600</v>
      </c>
      <c r="D19" s="45">
        <v>37600</v>
      </c>
      <c r="E19" s="47">
        <v>8000</v>
      </c>
      <c r="F19" s="47">
        <v>3000</v>
      </c>
      <c r="G19" s="47">
        <v>0</v>
      </c>
      <c r="H19" s="53"/>
      <c r="I19" s="47">
        <v>0</v>
      </c>
      <c r="J19" s="47">
        <v>1000</v>
      </c>
      <c r="K19" s="47">
        <v>1000</v>
      </c>
      <c r="L19" s="47">
        <v>2000</v>
      </c>
      <c r="M19" s="47"/>
      <c r="N19" s="47"/>
      <c r="O19" s="47">
        <v>2000</v>
      </c>
      <c r="P19" s="47">
        <v>0</v>
      </c>
      <c r="Q19" s="47">
        <v>0</v>
      </c>
      <c r="R19" s="47">
        <v>3000</v>
      </c>
      <c r="S19" s="47">
        <v>36105.47</v>
      </c>
    </row>
    <row r="20" spans="1:19" ht="15">
      <c r="A20" s="27">
        <v>34</v>
      </c>
      <c r="B20" s="26" t="s">
        <v>19</v>
      </c>
      <c r="C20" s="64">
        <v>600</v>
      </c>
      <c r="D20" s="51">
        <f>D21+D22</f>
        <v>600</v>
      </c>
      <c r="E20" s="48">
        <v>0</v>
      </c>
      <c r="F20" s="48">
        <v>0</v>
      </c>
      <c r="G20" s="49">
        <v>0</v>
      </c>
      <c r="H20" s="52"/>
      <c r="I20" s="49">
        <v>0</v>
      </c>
      <c r="J20" s="49">
        <v>0</v>
      </c>
      <c r="K20" s="49">
        <v>0</v>
      </c>
      <c r="L20" s="49">
        <v>0</v>
      </c>
      <c r="M20" s="49"/>
      <c r="N20" s="49"/>
      <c r="O20" s="49">
        <v>0</v>
      </c>
      <c r="P20" s="48">
        <v>7500</v>
      </c>
      <c r="Q20" s="48">
        <v>7500</v>
      </c>
      <c r="R20" s="49">
        <v>0</v>
      </c>
      <c r="S20" s="49">
        <v>0</v>
      </c>
    </row>
    <row r="21" spans="1:19" ht="15">
      <c r="A21" s="25">
        <v>343</v>
      </c>
      <c r="B21" s="25" t="s">
        <v>20</v>
      </c>
      <c r="C21" s="63">
        <v>600</v>
      </c>
      <c r="D21" s="45">
        <v>600</v>
      </c>
      <c r="E21" s="47">
        <v>0</v>
      </c>
      <c r="F21" s="47">
        <v>0</v>
      </c>
      <c r="G21" s="47">
        <v>0</v>
      </c>
      <c r="H21" s="53"/>
      <c r="I21" s="47">
        <v>0</v>
      </c>
      <c r="J21" s="47">
        <v>0</v>
      </c>
      <c r="K21" s="47">
        <v>0</v>
      </c>
      <c r="L21" s="47">
        <v>0</v>
      </c>
      <c r="M21" s="47"/>
      <c r="N21" s="47"/>
      <c r="O21" s="47">
        <v>0</v>
      </c>
      <c r="P21" s="47">
        <v>7500</v>
      </c>
      <c r="Q21" s="47">
        <v>7500</v>
      </c>
      <c r="R21" s="47">
        <v>0</v>
      </c>
      <c r="S21" s="47">
        <v>0</v>
      </c>
    </row>
    <row r="22" spans="1:19" ht="15">
      <c r="A22" s="27">
        <v>38</v>
      </c>
      <c r="B22" s="26" t="s">
        <v>21</v>
      </c>
      <c r="C22" s="63">
        <v>0</v>
      </c>
      <c r="D22" s="45">
        <v>0</v>
      </c>
      <c r="E22" s="50">
        <v>0</v>
      </c>
      <c r="F22" s="50">
        <v>0</v>
      </c>
      <c r="G22" s="47">
        <v>0</v>
      </c>
      <c r="H22" s="53"/>
      <c r="I22" s="47">
        <v>0</v>
      </c>
      <c r="J22" s="47">
        <v>0</v>
      </c>
      <c r="K22" s="47">
        <v>0</v>
      </c>
      <c r="L22" s="47">
        <v>0</v>
      </c>
      <c r="M22" s="47"/>
      <c r="N22" s="47"/>
      <c r="O22" s="47">
        <v>0</v>
      </c>
      <c r="P22" s="47">
        <v>0</v>
      </c>
      <c r="Q22" s="47">
        <v>0</v>
      </c>
      <c r="R22" s="47">
        <v>0</v>
      </c>
      <c r="S22" s="47">
        <v>0</v>
      </c>
    </row>
    <row r="23" spans="1:19" ht="15">
      <c r="A23" s="25">
        <v>381</v>
      </c>
      <c r="B23" s="25" t="s">
        <v>22</v>
      </c>
      <c r="C23" s="63">
        <v>0</v>
      </c>
      <c r="D23" s="45">
        <v>0</v>
      </c>
      <c r="E23" s="47">
        <v>0</v>
      </c>
      <c r="F23" s="47">
        <v>0</v>
      </c>
      <c r="G23" s="47">
        <v>0</v>
      </c>
      <c r="H23" s="53"/>
      <c r="I23" s="47">
        <v>0</v>
      </c>
      <c r="J23" s="47">
        <v>0</v>
      </c>
      <c r="K23" s="47">
        <v>0</v>
      </c>
      <c r="L23" s="47">
        <v>0</v>
      </c>
      <c r="M23" s="47"/>
      <c r="N23" s="47"/>
      <c r="O23" s="47">
        <v>0</v>
      </c>
      <c r="P23" s="47">
        <v>0</v>
      </c>
      <c r="Q23" s="47">
        <v>0</v>
      </c>
      <c r="R23" s="47">
        <v>0</v>
      </c>
      <c r="S23" s="47">
        <v>0</v>
      </c>
    </row>
    <row r="24" spans="1:19" ht="15">
      <c r="A24" s="30">
        <v>4</v>
      </c>
      <c r="B24" s="26" t="s">
        <v>25</v>
      </c>
      <c r="C24" s="65">
        <v>0</v>
      </c>
      <c r="D24" s="113">
        <v>92000</v>
      </c>
      <c r="E24" s="58">
        <v>18000</v>
      </c>
      <c r="F24" s="58">
        <v>116892.5</v>
      </c>
      <c r="G24" s="58">
        <v>0</v>
      </c>
      <c r="H24" s="58"/>
      <c r="I24" s="58">
        <v>0</v>
      </c>
      <c r="J24" s="58">
        <v>0</v>
      </c>
      <c r="K24" s="58">
        <v>0</v>
      </c>
      <c r="L24" s="58">
        <v>0</v>
      </c>
      <c r="M24" s="58"/>
      <c r="N24" s="58"/>
      <c r="O24" s="58">
        <v>0</v>
      </c>
      <c r="P24" s="58">
        <v>2500</v>
      </c>
      <c r="Q24" s="58">
        <v>2500</v>
      </c>
      <c r="R24" s="58">
        <v>5000</v>
      </c>
      <c r="S24" s="58">
        <v>61739</v>
      </c>
    </row>
    <row r="25" spans="1:19" ht="15">
      <c r="A25" s="27">
        <v>42</v>
      </c>
      <c r="B25" s="32" t="s">
        <v>23</v>
      </c>
      <c r="C25" s="66">
        <v>0</v>
      </c>
      <c r="D25" s="59">
        <v>0</v>
      </c>
      <c r="E25" s="49">
        <f>SUM(E26+E27+E28+E29+E30)</f>
        <v>18000</v>
      </c>
      <c r="F25" s="49">
        <f>SUM(F26+F27+F28+F29)</f>
        <v>116892.5</v>
      </c>
      <c r="G25" s="49">
        <v>0</v>
      </c>
      <c r="H25" s="49"/>
      <c r="I25" s="49">
        <v>0</v>
      </c>
      <c r="J25" s="49">
        <v>0</v>
      </c>
      <c r="K25" s="49">
        <v>0</v>
      </c>
      <c r="L25" s="49">
        <v>0</v>
      </c>
      <c r="M25" s="49"/>
      <c r="N25" s="49"/>
      <c r="O25" s="49">
        <v>0</v>
      </c>
      <c r="P25" s="49">
        <v>2500</v>
      </c>
      <c r="Q25" s="49">
        <v>2500</v>
      </c>
      <c r="R25" s="49">
        <f>SUM(R26+R27+R28+R29+R30)</f>
        <v>5000</v>
      </c>
      <c r="S25" s="49">
        <f>SUM(S26+S27+S28+S29)</f>
        <v>61739</v>
      </c>
    </row>
    <row r="26" spans="1:19" ht="15">
      <c r="A26" s="25">
        <v>421</v>
      </c>
      <c r="B26" s="25" t="s">
        <v>33</v>
      </c>
      <c r="C26" s="63">
        <v>0</v>
      </c>
      <c r="D26" s="45">
        <v>0</v>
      </c>
      <c r="E26" s="47">
        <v>0</v>
      </c>
      <c r="F26" s="47">
        <v>0</v>
      </c>
      <c r="G26" s="47">
        <v>0</v>
      </c>
      <c r="H26" s="47"/>
      <c r="I26" s="47">
        <v>0</v>
      </c>
      <c r="J26" s="47">
        <v>0</v>
      </c>
      <c r="K26" s="47">
        <v>0</v>
      </c>
      <c r="L26" s="47">
        <v>0</v>
      </c>
      <c r="M26" s="47"/>
      <c r="N26" s="47"/>
      <c r="O26" s="47">
        <v>0</v>
      </c>
      <c r="P26" s="47">
        <v>0</v>
      </c>
      <c r="Q26" s="47">
        <v>0</v>
      </c>
      <c r="R26" s="47">
        <v>0</v>
      </c>
      <c r="S26" s="47">
        <v>0</v>
      </c>
    </row>
    <row r="27" spans="1:19" ht="15">
      <c r="A27" s="25">
        <v>422</v>
      </c>
      <c r="B27" s="25" t="s">
        <v>24</v>
      </c>
      <c r="C27" s="63">
        <v>0</v>
      </c>
      <c r="D27" s="45">
        <v>0</v>
      </c>
      <c r="E27" s="47">
        <v>15000</v>
      </c>
      <c r="F27" s="47">
        <v>4000</v>
      </c>
      <c r="G27" s="47">
        <v>0</v>
      </c>
      <c r="H27" s="47"/>
      <c r="I27" s="47">
        <v>0</v>
      </c>
      <c r="J27" s="47">
        <v>0</v>
      </c>
      <c r="K27" s="47">
        <v>0</v>
      </c>
      <c r="L27" s="47">
        <v>0</v>
      </c>
      <c r="M27" s="47"/>
      <c r="N27" s="47"/>
      <c r="O27" s="47">
        <v>0</v>
      </c>
      <c r="P27" s="47">
        <v>2500</v>
      </c>
      <c r="Q27" s="47">
        <v>2500</v>
      </c>
      <c r="R27" s="47">
        <v>5000</v>
      </c>
      <c r="S27" s="47">
        <v>60239</v>
      </c>
    </row>
    <row r="28" spans="1:19" ht="15">
      <c r="A28" s="25">
        <v>424</v>
      </c>
      <c r="B28" s="25" t="s">
        <v>1</v>
      </c>
      <c r="C28" s="63">
        <v>0</v>
      </c>
      <c r="D28" s="45">
        <v>92000</v>
      </c>
      <c r="E28" s="47">
        <v>3000</v>
      </c>
      <c r="F28" s="47">
        <v>0</v>
      </c>
      <c r="G28" s="47">
        <v>0</v>
      </c>
      <c r="H28" s="47"/>
      <c r="I28" s="47">
        <v>0</v>
      </c>
      <c r="J28" s="47">
        <v>0</v>
      </c>
      <c r="K28" s="47">
        <v>0</v>
      </c>
      <c r="L28" s="47">
        <v>0</v>
      </c>
      <c r="M28" s="47"/>
      <c r="N28" s="47"/>
      <c r="O28" s="47">
        <v>0</v>
      </c>
      <c r="P28" s="47">
        <v>0</v>
      </c>
      <c r="Q28" s="47">
        <v>0</v>
      </c>
      <c r="R28" s="47">
        <v>0</v>
      </c>
      <c r="S28" s="47">
        <v>1500</v>
      </c>
    </row>
    <row r="29" spans="1:19" ht="15">
      <c r="A29" s="25">
        <v>422</v>
      </c>
      <c r="B29" s="25" t="s">
        <v>43</v>
      </c>
      <c r="C29" s="63">
        <v>0</v>
      </c>
      <c r="D29" s="45">
        <v>0</v>
      </c>
      <c r="E29" s="47">
        <v>0</v>
      </c>
      <c r="F29" s="47">
        <v>112892.5</v>
      </c>
      <c r="G29" s="47">
        <v>0</v>
      </c>
      <c r="H29" s="47"/>
      <c r="I29" s="47">
        <v>0</v>
      </c>
      <c r="J29" s="47">
        <v>0</v>
      </c>
      <c r="K29" s="47">
        <v>0</v>
      </c>
      <c r="L29" s="47">
        <v>0</v>
      </c>
      <c r="M29" s="47"/>
      <c r="N29" s="47"/>
      <c r="O29" s="47">
        <v>0</v>
      </c>
      <c r="P29" s="47">
        <v>0</v>
      </c>
      <c r="Q29" s="47">
        <v>0</v>
      </c>
      <c r="R29" s="47">
        <v>0</v>
      </c>
      <c r="S29" s="47"/>
    </row>
    <row r="30" spans="1:19" ht="15">
      <c r="A30" s="26">
        <v>32</v>
      </c>
      <c r="B30" s="26" t="s">
        <v>42</v>
      </c>
      <c r="C30" s="63">
        <v>10000</v>
      </c>
      <c r="D30" s="45">
        <v>3957.45</v>
      </c>
      <c r="E30" s="47">
        <v>0</v>
      </c>
      <c r="F30" s="47">
        <v>0</v>
      </c>
      <c r="G30" s="47">
        <v>0</v>
      </c>
      <c r="H30" s="47"/>
      <c r="I30" s="47">
        <v>0</v>
      </c>
      <c r="J30" s="47">
        <v>0</v>
      </c>
      <c r="K30" s="47">
        <v>0</v>
      </c>
      <c r="L30" s="47">
        <v>0</v>
      </c>
      <c r="M30" s="47"/>
      <c r="N30" s="47"/>
      <c r="O30" s="47">
        <v>0</v>
      </c>
      <c r="P30" s="47">
        <v>0</v>
      </c>
      <c r="Q30" s="47">
        <v>0</v>
      </c>
      <c r="R30" s="47">
        <v>0</v>
      </c>
      <c r="S30" s="49">
        <v>0</v>
      </c>
    </row>
    <row r="31" spans="1:19" ht="15">
      <c r="A31" s="26"/>
      <c r="B31" s="26"/>
      <c r="C31" s="63"/>
      <c r="D31" s="45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</row>
    <row r="32" spans="1:19" ht="15">
      <c r="A32" s="26"/>
      <c r="B32" s="26"/>
      <c r="C32" s="62"/>
      <c r="D32" s="46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5">
      <c r="A33" s="25"/>
      <c r="B33" s="28" t="s">
        <v>26</v>
      </c>
      <c r="C33" s="67">
        <f>C9+C32</f>
        <v>928415.91</v>
      </c>
      <c r="D33" s="114">
        <f>D9+D24</f>
        <v>1048492.88</v>
      </c>
      <c r="E33" s="52">
        <f>E9+E24</f>
        <v>56465</v>
      </c>
      <c r="F33" s="52">
        <f>F9+F24</f>
        <v>124657.5</v>
      </c>
      <c r="G33" s="52">
        <f>G9+G24</f>
        <v>27000</v>
      </c>
      <c r="H33" s="53"/>
      <c r="I33" s="52">
        <v>32187.5</v>
      </c>
      <c r="J33" s="52">
        <f>J9+J24</f>
        <v>6994400</v>
      </c>
      <c r="K33" s="52">
        <f>K9+K24</f>
        <v>7489710</v>
      </c>
      <c r="L33" s="52">
        <f>SUM(L9)</f>
        <v>2000</v>
      </c>
      <c r="M33" s="53"/>
      <c r="N33" s="53"/>
      <c r="O33" s="53">
        <f>SUM(O9)</f>
        <v>2000</v>
      </c>
      <c r="P33" s="52">
        <f>P9+P24</f>
        <v>10000</v>
      </c>
      <c r="Q33" s="52">
        <f>SUM(Q9+Q24)</f>
        <v>10000</v>
      </c>
      <c r="R33" s="52">
        <f>SUM(R9+R25)</f>
        <v>18000</v>
      </c>
      <c r="S33" s="52">
        <f>SUM(S9+S24)</f>
        <v>123639.47</v>
      </c>
    </row>
    <row r="34" spans="1:19" ht="15">
      <c r="A34" s="75"/>
      <c r="B34" s="75"/>
      <c r="C34" s="85"/>
      <c r="D34" s="92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20" ht="15">
      <c r="B35" s="5" t="s">
        <v>44</v>
      </c>
      <c r="C35" s="14"/>
      <c r="D35" s="10"/>
      <c r="E35" s="5"/>
      <c r="F35" s="5"/>
      <c r="G35" s="5"/>
      <c r="H35" s="5"/>
      <c r="I35" s="116">
        <v>956492.88</v>
      </c>
      <c r="J35" s="110" t="s">
        <v>46</v>
      </c>
      <c r="M35" s="91"/>
      <c r="N35" s="91"/>
      <c r="O35" s="91"/>
      <c r="P35" s="93"/>
      <c r="Q35" s="93"/>
      <c r="R35" s="93"/>
      <c r="S35" s="93"/>
      <c r="T35" s="44"/>
    </row>
    <row r="36" spans="2:20" ht="15">
      <c r="B36" s="5"/>
      <c r="C36" s="14"/>
      <c r="D36" s="42" t="s">
        <v>56</v>
      </c>
      <c r="E36" s="5"/>
      <c r="F36" s="5"/>
      <c r="G36" s="5" t="s">
        <v>45</v>
      </c>
      <c r="H36" s="5"/>
      <c r="I36" s="115">
        <v>92000</v>
      </c>
      <c r="J36" s="115" t="s">
        <v>46</v>
      </c>
      <c r="M36" s="91"/>
      <c r="N36" s="91"/>
      <c r="O36" s="91"/>
      <c r="P36" s="93"/>
      <c r="Q36" s="93"/>
      <c r="R36" s="93"/>
      <c r="S36" s="93"/>
      <c r="T36" s="44"/>
    </row>
    <row r="37" spans="2:20" ht="17.25" customHeight="1">
      <c r="B37" s="5"/>
      <c r="C37" s="14"/>
      <c r="D37" s="42" t="s">
        <v>57</v>
      </c>
      <c r="E37" s="5"/>
      <c r="F37" s="5"/>
      <c r="G37" s="5"/>
      <c r="H37" s="5"/>
      <c r="I37" s="115">
        <v>3957.45</v>
      </c>
      <c r="J37" s="110" t="s">
        <v>46</v>
      </c>
      <c r="M37" s="91"/>
      <c r="N37" s="91"/>
      <c r="O37" s="91"/>
      <c r="P37" s="93"/>
      <c r="Q37" s="93"/>
      <c r="R37" s="93"/>
      <c r="S37" s="93"/>
      <c r="T37" s="44"/>
    </row>
    <row r="38" spans="2:10" ht="16.5" customHeight="1">
      <c r="B38" s="5" t="s">
        <v>2</v>
      </c>
      <c r="D38" s="11" t="s">
        <v>55</v>
      </c>
      <c r="I38" s="110">
        <v>10765</v>
      </c>
      <c r="J38" t="s">
        <v>46</v>
      </c>
    </row>
    <row r="39" spans="2:10" ht="16.5" customHeight="1">
      <c r="B39" s="5"/>
      <c r="D39" s="11" t="s">
        <v>50</v>
      </c>
      <c r="I39" s="110">
        <v>112892.5</v>
      </c>
      <c r="J39" t="s">
        <v>46</v>
      </c>
    </row>
    <row r="40" spans="2:3" ht="15.75">
      <c r="B40" s="43"/>
      <c r="C40" s="43"/>
    </row>
    <row r="41" spans="2:19" ht="15">
      <c r="B41" s="5"/>
      <c r="C41" s="14"/>
      <c r="R41" s="40"/>
      <c r="S41" s="40"/>
    </row>
    <row r="42" spans="2:4" ht="15">
      <c r="B42" s="5" t="s">
        <v>0</v>
      </c>
      <c r="D42" s="11" t="s">
        <v>51</v>
      </c>
    </row>
    <row r="43" ht="15">
      <c r="B43" s="5"/>
    </row>
    <row r="44" ht="15.75">
      <c r="B44" s="43"/>
    </row>
    <row r="45" spans="2:4" ht="15">
      <c r="B45" s="5" t="s">
        <v>47</v>
      </c>
      <c r="D45" s="11" t="s">
        <v>52</v>
      </c>
    </row>
    <row r="47" spans="2:4" ht="18" customHeight="1">
      <c r="B47" s="5"/>
      <c r="C47"/>
      <c r="D47"/>
    </row>
    <row r="48" spans="2:15" ht="15">
      <c r="B48" s="5" t="s">
        <v>48</v>
      </c>
      <c r="D48" s="10"/>
      <c r="E48" s="5"/>
      <c r="F48" s="5"/>
      <c r="G48" s="5"/>
      <c r="H48" s="5"/>
      <c r="I48" s="5"/>
      <c r="J48" s="5"/>
      <c r="K48" s="5"/>
      <c r="L48" s="116">
        <v>10000</v>
      </c>
      <c r="O48" s="5" t="s">
        <v>46</v>
      </c>
    </row>
    <row r="49" spans="13:15" ht="15">
      <c r="M49" s="5"/>
      <c r="N49" s="5"/>
      <c r="O49" s="5"/>
    </row>
    <row r="53" ht="15">
      <c r="B53" s="5"/>
    </row>
    <row r="54" ht="15">
      <c r="B54" t="s">
        <v>53</v>
      </c>
    </row>
    <row r="56" spans="4:15" ht="15">
      <c r="D56" s="72"/>
      <c r="E56" s="72"/>
      <c r="F56" s="72"/>
      <c r="O56" t="s">
        <v>29</v>
      </c>
    </row>
    <row r="57" spans="4:15" ht="15">
      <c r="D57" s="9"/>
      <c r="E57" s="1"/>
      <c r="F57" s="1"/>
      <c r="G57" s="72"/>
      <c r="H57" s="72"/>
      <c r="I57" s="72"/>
      <c r="J57" s="72"/>
      <c r="O57" t="s">
        <v>49</v>
      </c>
    </row>
    <row r="58" spans="3:10" ht="15">
      <c r="C58" s="72"/>
      <c r="D58" s="10"/>
      <c r="E58" s="5"/>
      <c r="F58" s="5"/>
      <c r="G58" s="1"/>
      <c r="H58" s="1"/>
      <c r="I58" s="1"/>
      <c r="J58" s="1"/>
    </row>
    <row r="59" spans="3:9" ht="15">
      <c r="C59" s="13"/>
      <c r="D59" s="42"/>
      <c r="E59" s="40"/>
      <c r="F59" s="40"/>
      <c r="G59" s="5"/>
      <c r="H59" s="5"/>
      <c r="I59" s="5"/>
    </row>
    <row r="60" spans="3:10" ht="15">
      <c r="C60" s="14"/>
      <c r="G60" s="40"/>
      <c r="H60" s="40"/>
      <c r="I60" s="40"/>
      <c r="J60" s="40"/>
    </row>
    <row r="61" spans="2:12" ht="15">
      <c r="B61" s="3"/>
      <c r="C61" s="41"/>
      <c r="K61" s="72"/>
      <c r="L61" s="72"/>
    </row>
    <row r="62" spans="2:12" ht="15">
      <c r="B62" s="1"/>
      <c r="D62" s="10"/>
      <c r="E62" s="5"/>
      <c r="F62" s="5"/>
      <c r="K62" s="1"/>
      <c r="L62" s="1"/>
    </row>
    <row r="63" spans="1:19" ht="15.75">
      <c r="A63" s="3"/>
      <c r="B63" s="5"/>
      <c r="C63" s="43"/>
      <c r="G63" s="5"/>
      <c r="H63" s="5"/>
      <c r="I63" s="5"/>
      <c r="M63" s="72"/>
      <c r="N63" s="72"/>
      <c r="O63" s="72"/>
      <c r="P63" s="72"/>
      <c r="Q63" s="72"/>
      <c r="R63" s="72"/>
      <c r="S63" s="72"/>
    </row>
    <row r="64" spans="1:17" ht="15">
      <c r="A64" s="1"/>
      <c r="B64" s="40"/>
      <c r="C64" s="14"/>
      <c r="K64" s="40"/>
      <c r="L64" s="40"/>
      <c r="M64" s="1"/>
      <c r="N64" s="1"/>
      <c r="O64" s="1"/>
      <c r="P64" s="1"/>
      <c r="Q64" s="1"/>
    </row>
    <row r="65" spans="3:6" ht="15">
      <c r="C65" s="41"/>
      <c r="D65" s="10"/>
      <c r="E65" s="5"/>
      <c r="F65" s="5"/>
    </row>
    <row r="66" spans="2:12" s="40" customFormat="1" ht="15.75">
      <c r="B66" s="43"/>
      <c r="C66" s="15"/>
      <c r="D66" s="11"/>
      <c r="E66"/>
      <c r="F66"/>
      <c r="G66" s="5"/>
      <c r="H66" s="5"/>
      <c r="I66" s="5"/>
      <c r="J66"/>
      <c r="K66"/>
      <c r="L66"/>
    </row>
    <row r="67" spans="2:3" ht="15.75" customHeight="1">
      <c r="B67" s="5"/>
      <c r="C67" s="14"/>
    </row>
    <row r="68" spans="2:12" ht="15">
      <c r="B68" s="40"/>
      <c r="C68" s="41"/>
      <c r="L68" s="40"/>
    </row>
    <row r="70" spans="2:19" ht="15.75">
      <c r="B70" s="5"/>
      <c r="C70" s="43"/>
      <c r="M70" s="40"/>
      <c r="N70" s="40"/>
      <c r="O70" s="40"/>
      <c r="P70" s="40"/>
      <c r="Q70" s="40"/>
      <c r="R70" s="40"/>
      <c r="S70" s="40"/>
    </row>
    <row r="71" spans="2:12" ht="15">
      <c r="B71" s="40"/>
      <c r="C71" s="14"/>
      <c r="L71" s="40"/>
    </row>
    <row r="72" ht="15">
      <c r="C72" s="14"/>
    </row>
    <row r="73" spans="2:19" ht="15.75">
      <c r="B73" s="43"/>
      <c r="M73" s="40"/>
      <c r="N73" s="40"/>
      <c r="O73" s="40"/>
      <c r="P73" s="40"/>
      <c r="Q73" s="40"/>
      <c r="R73" s="40"/>
      <c r="S73" s="40"/>
    </row>
    <row r="74" ht="15">
      <c r="B74" s="5"/>
    </row>
    <row r="75" ht="15">
      <c r="B75" s="5"/>
    </row>
    <row r="76" spans="3:45" ht="15.75">
      <c r="C76" s="43"/>
      <c r="AS76" s="17"/>
    </row>
    <row r="77" ht="15">
      <c r="AS77" s="17"/>
    </row>
    <row r="79" ht="15.75">
      <c r="B79" s="43"/>
    </row>
    <row r="85" ht="15">
      <c r="B85" s="5"/>
    </row>
    <row r="92" spans="4:6" ht="15">
      <c r="D92" s="74"/>
      <c r="E92" s="17"/>
      <c r="F92" s="17"/>
    </row>
    <row r="93" spans="4:10" ht="15">
      <c r="D93" s="74"/>
      <c r="E93" s="17"/>
      <c r="F93" s="17"/>
      <c r="G93" s="17"/>
      <c r="H93" s="17"/>
      <c r="I93" s="17"/>
      <c r="J93" s="17"/>
    </row>
    <row r="94" spans="3:10" ht="15.75">
      <c r="C94" s="73"/>
      <c r="D94" s="21"/>
      <c r="E94" s="19"/>
      <c r="F94" s="19"/>
      <c r="G94" s="17"/>
      <c r="H94" s="17"/>
      <c r="I94" s="17"/>
      <c r="J94" s="17"/>
    </row>
    <row r="95" spans="3:10" ht="15.75">
      <c r="C95" s="73"/>
      <c r="D95" s="21"/>
      <c r="E95" s="19"/>
      <c r="F95" s="19"/>
      <c r="G95" s="19"/>
      <c r="H95" s="19"/>
      <c r="I95" s="19"/>
      <c r="J95" s="19"/>
    </row>
    <row r="96" spans="3:10" ht="15.75">
      <c r="C96" s="20"/>
      <c r="D96" s="78"/>
      <c r="E96" s="77"/>
      <c r="F96" s="76"/>
      <c r="G96" s="19"/>
      <c r="H96" s="19"/>
      <c r="I96" s="19"/>
      <c r="J96" s="19"/>
    </row>
    <row r="97" spans="2:12" ht="15.75">
      <c r="B97" s="17"/>
      <c r="C97" s="20"/>
      <c r="D97" s="79"/>
      <c r="E97" s="81"/>
      <c r="F97" s="79"/>
      <c r="G97" s="76"/>
      <c r="H97" s="17"/>
      <c r="I97" s="76"/>
      <c r="J97" s="79"/>
      <c r="K97" s="17"/>
      <c r="L97" s="17"/>
    </row>
    <row r="98" spans="2:12" ht="15">
      <c r="B98" s="17"/>
      <c r="C98" s="77"/>
      <c r="D98" s="83"/>
      <c r="E98" s="57"/>
      <c r="F98" s="57"/>
      <c r="G98" s="81"/>
      <c r="H98" s="71"/>
      <c r="I98" s="79"/>
      <c r="J98" s="81"/>
      <c r="K98" s="17"/>
      <c r="L98" s="17"/>
    </row>
    <row r="99" spans="1:20" ht="15.75">
      <c r="A99" s="17"/>
      <c r="B99" s="19"/>
      <c r="C99" s="81"/>
      <c r="D99" s="86"/>
      <c r="E99" s="87"/>
      <c r="F99" s="87"/>
      <c r="G99" s="57"/>
      <c r="H99" s="57"/>
      <c r="I99" s="57"/>
      <c r="J99" s="57"/>
      <c r="K99" s="19"/>
      <c r="L99" s="19"/>
      <c r="M99" s="17"/>
      <c r="N99" s="17"/>
      <c r="O99" s="17"/>
      <c r="P99" s="17"/>
      <c r="Q99" s="17"/>
      <c r="R99" s="17"/>
      <c r="S99" s="17"/>
      <c r="T99" s="17"/>
    </row>
    <row r="100" spans="1:20" ht="15.75">
      <c r="A100" s="17"/>
      <c r="B100" s="19"/>
      <c r="C100" s="82"/>
      <c r="D100" s="89"/>
      <c r="E100" s="90"/>
      <c r="F100" s="90"/>
      <c r="G100" s="87"/>
      <c r="H100" s="87"/>
      <c r="I100" s="87"/>
      <c r="J100" s="87"/>
      <c r="K100" s="19"/>
      <c r="L100" s="19"/>
      <c r="M100" s="17"/>
      <c r="N100" s="17"/>
      <c r="O100" s="17"/>
      <c r="P100" s="17"/>
      <c r="Q100" s="17"/>
      <c r="R100" s="17"/>
      <c r="S100" s="17"/>
      <c r="T100" s="17"/>
    </row>
    <row r="101" spans="1:20" ht="15.75">
      <c r="A101" s="19"/>
      <c r="B101" s="76"/>
      <c r="C101" s="85"/>
      <c r="D101" s="89"/>
      <c r="E101" s="90"/>
      <c r="F101" s="90"/>
      <c r="G101" s="90"/>
      <c r="H101" s="91"/>
      <c r="I101" s="90"/>
      <c r="J101" s="90"/>
      <c r="K101" s="79"/>
      <c r="L101" s="76"/>
      <c r="M101" s="19"/>
      <c r="N101" s="19"/>
      <c r="O101" s="19"/>
      <c r="P101" s="19"/>
      <c r="Q101" s="19"/>
      <c r="R101" s="19"/>
      <c r="S101" s="19"/>
      <c r="T101" s="17"/>
    </row>
    <row r="102" spans="1:20" ht="15.75">
      <c r="A102" s="19"/>
      <c r="B102" s="22"/>
      <c r="C102" s="88"/>
      <c r="D102" s="89"/>
      <c r="E102" s="90"/>
      <c r="F102" s="90"/>
      <c r="G102" s="90"/>
      <c r="H102" s="91"/>
      <c r="I102" s="90"/>
      <c r="J102" s="90"/>
      <c r="K102" s="81"/>
      <c r="L102" s="81"/>
      <c r="M102" s="19"/>
      <c r="N102" s="19"/>
      <c r="O102" s="19"/>
      <c r="P102" s="19"/>
      <c r="Q102" s="19"/>
      <c r="R102" s="19"/>
      <c r="S102" s="19"/>
      <c r="T102" s="17"/>
    </row>
    <row r="103" spans="1:20" ht="15">
      <c r="A103" s="75"/>
      <c r="B103" s="76"/>
      <c r="C103" s="88"/>
      <c r="D103" s="92"/>
      <c r="E103" s="87"/>
      <c r="F103" s="87"/>
      <c r="G103" s="90"/>
      <c r="H103" s="91"/>
      <c r="I103" s="90"/>
      <c r="J103" s="90"/>
      <c r="K103" s="57"/>
      <c r="L103" s="57"/>
      <c r="M103" s="17"/>
      <c r="N103" s="17"/>
      <c r="O103" s="17"/>
      <c r="P103" s="76"/>
      <c r="Q103" s="80"/>
      <c r="R103" s="76"/>
      <c r="S103" s="22"/>
      <c r="T103" s="17"/>
    </row>
    <row r="104" spans="1:20" ht="15">
      <c r="A104" s="22"/>
      <c r="B104" s="75"/>
      <c r="C104" s="88"/>
      <c r="D104" s="89"/>
      <c r="E104" s="90"/>
      <c r="F104" s="90"/>
      <c r="G104" s="87"/>
      <c r="H104" s="87"/>
      <c r="I104" s="87"/>
      <c r="J104" s="87"/>
      <c r="K104" s="87"/>
      <c r="L104" s="87"/>
      <c r="M104" s="71"/>
      <c r="N104" s="71"/>
      <c r="O104" s="71"/>
      <c r="P104" s="81"/>
      <c r="Q104" s="79"/>
      <c r="R104" s="81"/>
      <c r="S104" s="79"/>
      <c r="T104" s="17"/>
    </row>
    <row r="105" spans="1:20" ht="15">
      <c r="A105" s="78"/>
      <c r="B105" s="22"/>
      <c r="C105" s="85"/>
      <c r="D105" s="89"/>
      <c r="E105" s="90"/>
      <c r="F105" s="90"/>
      <c r="G105" s="90"/>
      <c r="H105" s="91"/>
      <c r="I105" s="90"/>
      <c r="J105" s="90"/>
      <c r="K105" s="90"/>
      <c r="L105" s="90"/>
      <c r="M105" s="57"/>
      <c r="N105" s="57"/>
      <c r="O105" s="57"/>
      <c r="P105" s="57"/>
      <c r="Q105" s="57"/>
      <c r="R105" s="57"/>
      <c r="S105" s="57"/>
      <c r="T105" s="17"/>
    </row>
    <row r="106" spans="1:20" ht="15">
      <c r="A106" s="84"/>
      <c r="B106" s="22"/>
      <c r="C106" s="88"/>
      <c r="D106" s="89"/>
      <c r="E106" s="90"/>
      <c r="F106" s="90"/>
      <c r="G106" s="90"/>
      <c r="H106" s="91"/>
      <c r="I106" s="90"/>
      <c r="J106" s="90"/>
      <c r="K106" s="90"/>
      <c r="L106" s="90"/>
      <c r="M106" s="87"/>
      <c r="N106" s="87"/>
      <c r="O106" s="87"/>
      <c r="P106" s="87"/>
      <c r="Q106" s="87"/>
      <c r="R106" s="87"/>
      <c r="S106" s="87"/>
      <c r="T106" s="17"/>
    </row>
    <row r="107" spans="1:19" s="17" customFormat="1" ht="15">
      <c r="A107" s="22"/>
      <c r="B107" s="22"/>
      <c r="C107" s="88"/>
      <c r="D107" s="89"/>
      <c r="E107" s="90"/>
      <c r="F107" s="90"/>
      <c r="G107" s="90"/>
      <c r="H107" s="91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</row>
    <row r="108" spans="1:19" s="19" customFormat="1" ht="15.75">
      <c r="A108" s="22"/>
      <c r="B108" s="75"/>
      <c r="C108" s="88"/>
      <c r="D108" s="89"/>
      <c r="E108" s="90"/>
      <c r="F108" s="90"/>
      <c r="G108" s="90"/>
      <c r="H108" s="91"/>
      <c r="I108" s="90"/>
      <c r="J108" s="90"/>
      <c r="K108" s="87"/>
      <c r="L108" s="87"/>
      <c r="M108" s="90"/>
      <c r="N108" s="90"/>
      <c r="O108" s="90"/>
      <c r="P108" s="90"/>
      <c r="Q108" s="90"/>
      <c r="R108" s="90"/>
      <c r="S108" s="90"/>
    </row>
    <row r="109" spans="1:19" s="19" customFormat="1" ht="15.75">
      <c r="A109" s="22"/>
      <c r="B109" s="22"/>
      <c r="C109" s="88"/>
      <c r="D109" s="83"/>
      <c r="E109" s="57"/>
      <c r="F109" s="57"/>
      <c r="G109" s="90"/>
      <c r="H109" s="91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</row>
    <row r="110" spans="1:20" s="17" customFormat="1" ht="15">
      <c r="A110" s="84"/>
      <c r="B110" s="22"/>
      <c r="C110" s="88"/>
      <c r="D110" s="89"/>
      <c r="E110" s="90"/>
      <c r="F110" s="90"/>
      <c r="G110" s="87"/>
      <c r="H110" s="93"/>
      <c r="I110" s="87"/>
      <c r="J110" s="87"/>
      <c r="K110" s="90"/>
      <c r="L110" s="90"/>
      <c r="M110" s="87"/>
      <c r="N110" s="87"/>
      <c r="O110" s="87"/>
      <c r="P110" s="87"/>
      <c r="Q110" s="87"/>
      <c r="R110" s="87"/>
      <c r="S110" s="87"/>
      <c r="T110" s="22"/>
    </row>
    <row r="111" spans="1:20" s="17" customFormat="1" ht="15">
      <c r="A111" s="22"/>
      <c r="B111" s="22"/>
      <c r="C111" s="82"/>
      <c r="D111" s="94"/>
      <c r="E111" s="95"/>
      <c r="F111" s="95"/>
      <c r="G111" s="90"/>
      <c r="H111" s="91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22"/>
    </row>
    <row r="112" spans="1:20" s="17" customFormat="1" ht="15">
      <c r="A112" s="22"/>
      <c r="B112" s="22"/>
      <c r="C112" s="88"/>
      <c r="D112" s="94"/>
      <c r="E112" s="90"/>
      <c r="F112" s="90"/>
      <c r="G112" s="90"/>
      <c r="H112" s="91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22"/>
    </row>
    <row r="113" spans="1:75" s="18" customFormat="1" ht="15">
      <c r="A113" s="22"/>
      <c r="B113" s="22"/>
      <c r="C113" s="88"/>
      <c r="D113" s="98"/>
      <c r="E113" s="99"/>
      <c r="F113" s="99"/>
      <c r="G113" s="90"/>
      <c r="H113" s="91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</row>
    <row r="114" spans="1:20" ht="15">
      <c r="A114" s="22"/>
      <c r="B114" s="75"/>
      <c r="C114" s="88"/>
      <c r="D114" s="102"/>
      <c r="E114" s="87"/>
      <c r="F114" s="87"/>
      <c r="G114" s="99"/>
      <c r="H114" s="99"/>
      <c r="I114" s="99"/>
      <c r="J114" s="99"/>
      <c r="K114" s="87"/>
      <c r="L114" s="87"/>
      <c r="M114" s="90"/>
      <c r="N114" s="90"/>
      <c r="O114" s="90"/>
      <c r="P114" s="90"/>
      <c r="Q114" s="90"/>
      <c r="R114" s="90"/>
      <c r="S114" s="90"/>
      <c r="T114" s="17"/>
    </row>
    <row r="115" spans="1:20" ht="15">
      <c r="A115" s="22"/>
      <c r="B115" s="22"/>
      <c r="C115" s="97"/>
      <c r="D115" s="94"/>
      <c r="E115" s="90"/>
      <c r="F115" s="90"/>
      <c r="G115" s="87"/>
      <c r="H115" s="87"/>
      <c r="I115" s="87"/>
      <c r="J115" s="87"/>
      <c r="K115" s="90"/>
      <c r="L115" s="90"/>
      <c r="M115" s="90"/>
      <c r="N115" s="90"/>
      <c r="O115" s="90"/>
      <c r="P115" s="90"/>
      <c r="Q115" s="90"/>
      <c r="R115" s="90"/>
      <c r="S115" s="90"/>
      <c r="T115" s="17"/>
    </row>
    <row r="116" spans="1:20" ht="15">
      <c r="A116" s="84"/>
      <c r="B116" s="75"/>
      <c r="C116" s="101"/>
      <c r="D116" s="94"/>
      <c r="E116" s="90"/>
      <c r="F116" s="90"/>
      <c r="G116" s="90"/>
      <c r="H116" s="90"/>
      <c r="I116" s="90"/>
      <c r="J116" s="90"/>
      <c r="K116" s="90"/>
      <c r="L116" s="90"/>
      <c r="M116" s="87"/>
      <c r="N116" s="87"/>
      <c r="O116" s="87"/>
      <c r="P116" s="57"/>
      <c r="Q116" s="57"/>
      <c r="R116" s="87"/>
      <c r="S116" s="87"/>
      <c r="T116" s="17"/>
    </row>
    <row r="117" spans="1:20" ht="15">
      <c r="A117" s="22"/>
      <c r="B117" s="22"/>
      <c r="C117" s="88"/>
      <c r="D117" s="89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17"/>
    </row>
    <row r="118" spans="1:20" ht="15">
      <c r="A118" s="84"/>
      <c r="B118" s="75"/>
      <c r="C118" s="88"/>
      <c r="D118" s="94"/>
      <c r="E118" s="90"/>
      <c r="F118" s="90"/>
      <c r="G118" s="90"/>
      <c r="H118" s="90"/>
      <c r="I118" s="90"/>
      <c r="J118" s="90"/>
      <c r="K118" s="99"/>
      <c r="L118" s="99"/>
      <c r="M118" s="90"/>
      <c r="N118" s="90"/>
      <c r="O118" s="90"/>
      <c r="P118" s="90"/>
      <c r="Q118" s="90"/>
      <c r="R118" s="90"/>
      <c r="S118" s="90"/>
      <c r="T118" s="17"/>
    </row>
    <row r="119" spans="1:20" ht="15">
      <c r="A119" s="22"/>
      <c r="B119" s="100"/>
      <c r="C119" s="88"/>
      <c r="D119" s="94"/>
      <c r="E119" s="90"/>
      <c r="F119" s="90"/>
      <c r="G119" s="90"/>
      <c r="H119" s="90"/>
      <c r="I119" s="90"/>
      <c r="J119" s="90"/>
      <c r="K119" s="87"/>
      <c r="L119" s="87"/>
      <c r="M119" s="90"/>
      <c r="N119" s="90"/>
      <c r="O119" s="90"/>
      <c r="P119" s="90"/>
      <c r="Q119" s="90"/>
      <c r="R119" s="90"/>
      <c r="S119" s="90"/>
      <c r="T119" s="17"/>
    </row>
    <row r="120" spans="1:20" ht="15">
      <c r="A120" s="96"/>
      <c r="B120" s="22"/>
      <c r="C120" s="88"/>
      <c r="D120" s="92"/>
      <c r="E120" s="87"/>
      <c r="F120" s="87"/>
      <c r="G120" s="90"/>
      <c r="H120" s="90"/>
      <c r="I120" s="90"/>
      <c r="J120" s="90"/>
      <c r="K120" s="90"/>
      <c r="L120" s="90"/>
      <c r="M120" s="99"/>
      <c r="N120" s="99"/>
      <c r="O120" s="99"/>
      <c r="P120" s="99"/>
      <c r="Q120" s="99"/>
      <c r="R120" s="99"/>
      <c r="S120" s="99"/>
      <c r="T120" s="17"/>
    </row>
    <row r="121" spans="1:20" ht="15">
      <c r="A121" s="84"/>
      <c r="B121" s="22"/>
      <c r="C121" s="88"/>
      <c r="D121" s="105"/>
      <c r="E121" s="93"/>
      <c r="F121" s="93"/>
      <c r="G121" s="87"/>
      <c r="H121" s="87"/>
      <c r="I121" s="87"/>
      <c r="J121" s="87"/>
      <c r="K121" s="90"/>
      <c r="L121" s="90"/>
      <c r="M121" s="87"/>
      <c r="N121" s="87"/>
      <c r="O121" s="87"/>
      <c r="P121" s="87"/>
      <c r="Q121" s="87"/>
      <c r="R121" s="87"/>
      <c r="S121" s="87"/>
      <c r="T121" s="17"/>
    </row>
    <row r="122" spans="1:20" ht="15">
      <c r="A122" s="22"/>
      <c r="B122" s="22"/>
      <c r="C122" s="85"/>
      <c r="D122" s="74"/>
      <c r="E122" s="17"/>
      <c r="F122" s="17"/>
      <c r="G122" s="93"/>
      <c r="H122" s="91"/>
      <c r="I122" s="93"/>
      <c r="J122" s="93"/>
      <c r="K122" s="90"/>
      <c r="L122" s="90"/>
      <c r="M122" s="90"/>
      <c r="N122" s="90"/>
      <c r="O122" s="90"/>
      <c r="P122" s="90"/>
      <c r="Q122" s="90"/>
      <c r="R122" s="90"/>
      <c r="S122" s="90"/>
      <c r="T122" s="17"/>
    </row>
    <row r="123" spans="1:20" ht="15">
      <c r="A123" s="22"/>
      <c r="B123" s="22"/>
      <c r="C123" s="104"/>
      <c r="D123" s="107"/>
      <c r="E123" s="103"/>
      <c r="F123" s="103"/>
      <c r="G123" s="17"/>
      <c r="H123" s="17"/>
      <c r="I123" s="17"/>
      <c r="J123" s="17"/>
      <c r="K123" s="90"/>
      <c r="L123" s="90"/>
      <c r="M123" s="90"/>
      <c r="N123" s="90"/>
      <c r="O123" s="90"/>
      <c r="P123" s="90"/>
      <c r="Q123" s="90"/>
      <c r="R123" s="90"/>
      <c r="S123" s="90"/>
      <c r="T123" s="17"/>
    </row>
    <row r="124" spans="1:20" ht="15">
      <c r="A124" s="22"/>
      <c r="B124" s="22"/>
      <c r="C124" s="73"/>
      <c r="D124" s="74"/>
      <c r="E124" s="17"/>
      <c r="F124" s="17"/>
      <c r="G124" s="103"/>
      <c r="H124" s="103"/>
      <c r="I124" s="103"/>
      <c r="J124" s="17"/>
      <c r="K124" s="90"/>
      <c r="L124" s="90"/>
      <c r="M124" s="90"/>
      <c r="N124" s="90"/>
      <c r="O124" s="90"/>
      <c r="P124" s="90"/>
      <c r="Q124" s="90"/>
      <c r="R124" s="90"/>
      <c r="S124" s="90"/>
      <c r="T124" s="17"/>
    </row>
    <row r="125" spans="1:20" ht="15">
      <c r="A125" s="22"/>
      <c r="B125" s="75"/>
      <c r="C125" s="106"/>
      <c r="D125" s="74"/>
      <c r="E125" s="17"/>
      <c r="F125" s="17"/>
      <c r="G125" s="17"/>
      <c r="H125" s="17"/>
      <c r="I125" s="17"/>
      <c r="J125" s="17"/>
      <c r="K125" s="87"/>
      <c r="L125" s="87"/>
      <c r="M125" s="90"/>
      <c r="N125" s="90"/>
      <c r="O125" s="90"/>
      <c r="P125" s="90"/>
      <c r="Q125" s="90"/>
      <c r="R125" s="90"/>
      <c r="S125" s="90"/>
      <c r="T125" s="17"/>
    </row>
    <row r="126" spans="1:20" ht="15">
      <c r="A126" s="22"/>
      <c r="B126" s="103"/>
      <c r="C126" s="109"/>
      <c r="D126" s="74"/>
      <c r="E126" s="17"/>
      <c r="F126" s="17"/>
      <c r="G126" s="17"/>
      <c r="H126" s="17"/>
      <c r="I126" s="17"/>
      <c r="J126" s="17"/>
      <c r="K126" s="93"/>
      <c r="L126" s="93"/>
      <c r="M126" s="90"/>
      <c r="N126" s="90"/>
      <c r="O126" s="90"/>
      <c r="P126" s="90"/>
      <c r="Q126" s="90"/>
      <c r="R126" s="90"/>
      <c r="S126" s="90"/>
      <c r="T126" s="17"/>
    </row>
    <row r="127" spans="1:20" ht="15">
      <c r="A127" s="75"/>
      <c r="B127" s="17"/>
      <c r="C127" s="73"/>
      <c r="D127" s="74"/>
      <c r="E127" s="17"/>
      <c r="F127" s="17"/>
      <c r="G127" s="17"/>
      <c r="H127" s="17"/>
      <c r="I127" s="17"/>
      <c r="J127" s="17"/>
      <c r="K127" s="17"/>
      <c r="L127" s="17"/>
      <c r="M127" s="87"/>
      <c r="N127" s="87"/>
      <c r="O127" s="87"/>
      <c r="P127" s="87"/>
      <c r="Q127" s="87"/>
      <c r="R127" s="87"/>
      <c r="S127" s="87"/>
      <c r="T127" s="17"/>
    </row>
    <row r="128" spans="1:20" ht="15.75">
      <c r="A128" s="22"/>
      <c r="B128" s="103"/>
      <c r="C128" s="43"/>
      <c r="D128" s="74"/>
      <c r="E128" s="17"/>
      <c r="F128" s="17"/>
      <c r="G128" s="17"/>
      <c r="H128" s="17"/>
      <c r="I128" s="17"/>
      <c r="J128" s="17"/>
      <c r="K128" s="17"/>
      <c r="L128" s="17"/>
      <c r="M128" s="91"/>
      <c r="N128" s="91"/>
      <c r="O128" s="91"/>
      <c r="P128" s="93"/>
      <c r="Q128" s="93"/>
      <c r="R128" s="93"/>
      <c r="S128" s="93"/>
      <c r="T128" s="17"/>
    </row>
    <row r="129" spans="1:20" ht="15">
      <c r="A129" s="17"/>
      <c r="B129" s="108"/>
      <c r="C129" s="106"/>
      <c r="D129" s="74"/>
      <c r="E129" s="17"/>
      <c r="F129" s="17"/>
      <c r="G129" s="17"/>
      <c r="H129" s="17"/>
      <c r="I129" s="17"/>
      <c r="J129" s="17"/>
      <c r="K129" s="17"/>
      <c r="L129" s="108"/>
      <c r="M129" s="17"/>
      <c r="N129" s="17"/>
      <c r="O129" s="17"/>
      <c r="P129" s="17"/>
      <c r="Q129" s="17"/>
      <c r="R129" s="17"/>
      <c r="S129" s="17"/>
      <c r="T129" s="17"/>
    </row>
    <row r="130" spans="1:20" ht="15">
      <c r="A130" s="17"/>
      <c r="B130" s="17"/>
      <c r="C130" s="106"/>
      <c r="D130" s="74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20" ht="15.75">
      <c r="A131" s="17"/>
      <c r="B131" s="43"/>
      <c r="C131" s="73"/>
      <c r="D131" s="74"/>
      <c r="E131" s="17"/>
      <c r="F131" s="17"/>
      <c r="G131" s="17"/>
      <c r="H131" s="17"/>
      <c r="I131" s="17"/>
      <c r="J131" s="17"/>
      <c r="K131" s="17"/>
      <c r="L131" s="17"/>
      <c r="M131" s="108"/>
      <c r="N131" s="108"/>
      <c r="O131" s="108"/>
      <c r="P131" s="108"/>
      <c r="Q131" s="108"/>
      <c r="R131" s="108"/>
      <c r="S131" s="108"/>
      <c r="T131" s="17"/>
    </row>
    <row r="132" spans="1:20" ht="15">
      <c r="A132" s="17"/>
      <c r="B132" s="103"/>
      <c r="C132" s="73"/>
      <c r="D132" s="74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20" ht="15">
      <c r="A133" s="17"/>
      <c r="B133" s="103"/>
      <c r="C133" s="73"/>
      <c r="D133" s="74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1:20" ht="15.75">
      <c r="A134" s="17"/>
      <c r="B134" s="17"/>
      <c r="C134" s="43"/>
      <c r="D134" s="74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ht="15">
      <c r="A135" s="17"/>
      <c r="B135" s="17"/>
      <c r="C135" s="73"/>
      <c r="D135" s="74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ht="15">
      <c r="A136" s="17"/>
      <c r="B136" s="17"/>
      <c r="C136" s="73"/>
      <c r="D136" s="74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1:20" ht="15.75">
      <c r="A137" s="17"/>
      <c r="B137" s="43"/>
      <c r="C137" s="73"/>
      <c r="D137" s="74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ht="15">
      <c r="A138" s="17"/>
      <c r="B138" s="17"/>
      <c r="C138" s="73"/>
      <c r="D138" s="74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:20" ht="15">
      <c r="A139" s="17"/>
      <c r="B139" s="17"/>
      <c r="C139" s="73"/>
      <c r="D139" s="74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1:20" ht="15">
      <c r="A140" s="17"/>
      <c r="B140" s="103"/>
      <c r="C140" s="73"/>
      <c r="D140" s="74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0" ht="15">
      <c r="A141" s="17"/>
      <c r="B141" s="17"/>
      <c r="C141" s="73"/>
      <c r="D141" s="74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0" ht="15">
      <c r="A142" s="17"/>
      <c r="B142" s="17"/>
      <c r="C142" s="73"/>
      <c r="D142" s="74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0" ht="28.5" customHeight="1">
      <c r="A143" s="17"/>
      <c r="B143" s="103"/>
      <c r="C143" s="73"/>
      <c r="D143" s="74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0" ht="15">
      <c r="A144" s="17"/>
      <c r="B144" s="17"/>
      <c r="C144" s="73"/>
      <c r="D144" s="74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1:20" ht="15">
      <c r="A145" s="17"/>
      <c r="B145" s="17"/>
      <c r="C145" s="73"/>
      <c r="D145" s="74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1:20" ht="15">
      <c r="A146" s="17"/>
      <c r="B146" s="17"/>
      <c r="C146" s="73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1:20" ht="15">
      <c r="A147" s="17"/>
      <c r="B147" s="17"/>
      <c r="C147" s="73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1:20" ht="15">
      <c r="A148" s="17"/>
      <c r="B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1:20" ht="15">
      <c r="A149" s="17"/>
      <c r="B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1:20" ht="15">
      <c r="A150" s="17"/>
      <c r="B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1:20" ht="15">
      <c r="A151" s="17"/>
      <c r="M151" s="17"/>
      <c r="N151" s="17"/>
      <c r="O151" s="17"/>
      <c r="P151" s="17"/>
      <c r="Q151" s="17"/>
      <c r="R151" s="17"/>
      <c r="S151" s="17"/>
      <c r="T151" s="17"/>
    </row>
    <row r="152" spans="1:20" ht="15">
      <c r="A152" s="17"/>
      <c r="M152" s="17"/>
      <c r="N152" s="17"/>
      <c r="O152" s="17"/>
      <c r="P152" s="17"/>
      <c r="Q152" s="17"/>
      <c r="R152" s="17"/>
      <c r="S152" s="17"/>
      <c r="T152" s="17"/>
    </row>
    <row r="156" ht="15">
      <c r="S156" t="s">
        <v>28</v>
      </c>
    </row>
  </sheetData>
  <sheetProtection/>
  <printOptions/>
  <pageMargins left="0.25" right="0.25" top="0.75" bottom="0.75" header="0.3" footer="0.3"/>
  <pageSetup horizontalDpi="600" verticalDpi="600" orientation="landscape" paperSize="9" scale="69" r:id="rId1"/>
  <rowBreaks count="2" manualBreakCount="2">
    <brk id="47" max="18" man="1"/>
    <brk id="100" max="18" man="1"/>
  </rowBreaks>
  <colBreaks count="1" manualBreakCount="1">
    <brk id="20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</dc:creator>
  <cp:keywords/>
  <dc:description/>
  <cp:lastModifiedBy>RACUNOVODSTVO</cp:lastModifiedBy>
  <cp:lastPrinted>2020-08-26T09:46:28Z</cp:lastPrinted>
  <dcterms:created xsi:type="dcterms:W3CDTF">2015-10-06T08:26:23Z</dcterms:created>
  <dcterms:modified xsi:type="dcterms:W3CDTF">2020-08-27T08:13:40Z</dcterms:modified>
  <cp:category/>
  <cp:version/>
  <cp:contentType/>
  <cp:contentStatus/>
</cp:coreProperties>
</file>